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70" activeTab="0"/>
  </bookViews>
  <sheets>
    <sheet name="Arkusz1" sheetId="1" r:id="rId1"/>
    <sheet name="Arkusz2" sheetId="2" r:id="rId2"/>
  </sheets>
  <definedNames/>
  <calcPr fullCalcOnLoad="1"/>
</workbook>
</file>

<file path=xl/sharedStrings.xml><?xml version="1.0" encoding="utf-8"?>
<sst xmlns="http://schemas.openxmlformats.org/spreadsheetml/2006/main" count="163" uniqueCount="78">
  <si>
    <t>Urzędy Wojewódzkie</t>
  </si>
  <si>
    <t>2010</t>
  </si>
  <si>
    <t>Dotacje celowe</t>
  </si>
  <si>
    <t>Urzędy naczel. organów władzy państwowej</t>
  </si>
  <si>
    <t>Składki na ubezpieczenie zdrowotne</t>
  </si>
  <si>
    <t>Dz.</t>
  </si>
  <si>
    <t>Razem:</t>
  </si>
  <si>
    <t>Administracja publiczna</t>
  </si>
  <si>
    <t>Pomoc społeczna</t>
  </si>
  <si>
    <t>Rozdz.</t>
  </si>
  <si>
    <t>§</t>
  </si>
  <si>
    <t>T r e ś ć</t>
  </si>
  <si>
    <t>Pozostała działalność</t>
  </si>
  <si>
    <t>2030</t>
  </si>
  <si>
    <t xml:space="preserve">Zadania zlecone </t>
  </si>
  <si>
    <t>DOCHODY</t>
  </si>
  <si>
    <t>4300</t>
  </si>
  <si>
    <t>4210</t>
  </si>
  <si>
    <t>Zakup usług pozostałych</t>
  </si>
  <si>
    <t>Urzędy woiewódzkie</t>
  </si>
  <si>
    <t>4010</t>
  </si>
  <si>
    <t>Wynagrodzenia osobowe pracowników</t>
  </si>
  <si>
    <t>4410</t>
  </si>
  <si>
    <t>Delegacje</t>
  </si>
  <si>
    <t>3020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</si>
  <si>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</si>
  <si>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</si>
  <si>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</si>
  <si>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</si>
  <si>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</si>
  <si>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</si>
  <si>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</si>
  <si>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</si>
  <si>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4440</t>
  </si>
  <si>
    <t>Odpis na zakładowy fundusz świadczeń socjalnych</t>
  </si>
  <si>
    <t>Urzędy naczelnych organów władzy państwowej</t>
  </si>
  <si>
    <t>Składki na ubezpieczenie społeczne</t>
  </si>
  <si>
    <t>Materiały i wyposażenie</t>
  </si>
  <si>
    <t>3110</t>
  </si>
  <si>
    <t>Świadczenia społeczne</t>
  </si>
  <si>
    <t>Składka na fundusz pracy</t>
  </si>
  <si>
    <t>85212</t>
  </si>
  <si>
    <t>Świadczenia rodzinne oraz składki na ubezp. emer.rent.</t>
  </si>
  <si>
    <t>Nagrody i wydatki osobowe nie zal. od wynagrodzeń</t>
  </si>
  <si>
    <t>4130</t>
  </si>
  <si>
    <t>85219</t>
  </si>
  <si>
    <t>Ośrodki pomocy społecznej</t>
  </si>
  <si>
    <t>RAZEM</t>
  </si>
  <si>
    <t>Zadania zlecone</t>
  </si>
  <si>
    <t>WYDATKI</t>
  </si>
  <si>
    <t>Składki na Fundusz Pracy</t>
  </si>
  <si>
    <t xml:space="preserve">Zasiłki i pomoc w naturze oraz skł. na ubezp. </t>
  </si>
  <si>
    <t xml:space="preserve">Świadczenia rodzinne oraz skł. na ubezp. </t>
  </si>
  <si>
    <t xml:space="preserve">Zasiłki na pomoc w naturze oraz skł.na ubezp. </t>
  </si>
  <si>
    <t>Plan</t>
  </si>
  <si>
    <t>Edukacyjna opieka wychowawcza</t>
  </si>
  <si>
    <t>Pomoc materialna dla uczniów</t>
  </si>
  <si>
    <t>3240</t>
  </si>
  <si>
    <t>Stypendia dla uczniów</t>
  </si>
  <si>
    <t>Oświata i wychowanie</t>
  </si>
  <si>
    <t>Szkoły Podstawowe</t>
  </si>
  <si>
    <t>Szkoły Podtawowe</t>
  </si>
  <si>
    <t>Wybory do rad gmin</t>
  </si>
  <si>
    <t>3030</t>
  </si>
  <si>
    <t>Różne wydatki na rzecz osób fizycznych</t>
  </si>
  <si>
    <t>Wynagrodzenie bezosobowe</t>
  </si>
  <si>
    <t>Wynagrodzenie</t>
  </si>
  <si>
    <t>6333</t>
  </si>
  <si>
    <t>6334</t>
  </si>
  <si>
    <t>Gospodarka komunalna i ochrona środowiska</t>
  </si>
  <si>
    <t>Usuwanie skutków klęsk żywiołowych</t>
  </si>
  <si>
    <t>6053</t>
  </si>
  <si>
    <t>Wydatki inwestycyjne</t>
  </si>
  <si>
    <t>4700</t>
  </si>
  <si>
    <t>4750</t>
  </si>
  <si>
    <t>Szkolenie pracowników</t>
  </si>
  <si>
    <t>Zakup akcesorów komputerowych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</si>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</sst>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8"/>
      <name val="Arial"/>
      <family val="0"/>
    </font>
    <font>
      <i/>
      <sz val="9"/>
      <name val="Arial CE"/>
      <family val="0"/>
    </font>
    <font>
      <sz val="9"/>
      <name val="Arial"/>
      <family val="0"/>
    </font>
    <font>
      <b/>
      <sz val="8"/>
      <name val="Arial CE"/>
      <family val="2"/>
    </font>
    <font>
      <i/>
      <sz val="8"/>
      <name val="Arial CE"/>
      <family val="2"/>
    </font>
    <font>
      <b/>
      <sz val="11"/>
      <name val="Arial CE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3" fontId="7" fillId="0" borderId="4" xfId="0" applyNumberFormat="1" applyFont="1" applyFill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4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3" fontId="5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4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9" fillId="0" borderId="4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/>
    </xf>
    <xf numFmtId="0" fontId="11" fillId="0" borderId="0" xfId="0" applyFont="1" applyAlignment="1">
      <alignment/>
    </xf>
    <xf numFmtId="49" fontId="4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right"/>
    </xf>
    <xf numFmtId="0" fontId="10" fillId="0" borderId="4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3" fontId="7" fillId="0" borderId="3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4" fillId="0" borderId="6" xfId="0" applyFont="1" applyBorder="1" applyAlignment="1">
      <alignment wrapText="1"/>
    </xf>
    <xf numFmtId="0" fontId="9" fillId="0" borderId="6" xfId="0" applyFont="1" applyBorder="1" applyAlignment="1">
      <alignment horizontal="right" wrapText="1"/>
    </xf>
    <xf numFmtId="0" fontId="9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right" wrapText="1"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F2" sqref="F2"/>
    </sheetView>
  </sheetViews>
  <sheetFormatPr defaultColWidth="9.140625" defaultRowHeight="12.75"/>
  <cols>
    <col min="1" max="1" width="5.140625" style="0" customWidth="1"/>
    <col min="2" max="2" width="6.7109375" style="0" customWidth="1"/>
    <col min="3" max="3" width="5.00390625" style="0" customWidth="1"/>
    <col min="4" max="4" width="34.140625" style="0" customWidth="1"/>
    <col min="5" max="5" width="12.421875" style="0" customWidth="1"/>
    <col min="6" max="6" width="13.7109375" style="0" customWidth="1"/>
  </cols>
  <sheetData>
    <row r="1" spans="6:7" ht="12.75">
      <c r="F1" s="3"/>
      <c r="G1" s="26"/>
    </row>
    <row r="2" spans="6:7" ht="15">
      <c r="F2" s="55" t="s">
        <v>77</v>
      </c>
      <c r="G2" s="26"/>
    </row>
    <row r="3" spans="6:7" ht="12.75">
      <c r="F3" s="3"/>
      <c r="G3" s="26"/>
    </row>
    <row r="4" spans="6:7" ht="12.75">
      <c r="F4" s="3"/>
      <c r="G4" s="26"/>
    </row>
    <row r="6" spans="1:6" ht="12.75">
      <c r="A6" s="1" t="s">
        <v>14</v>
      </c>
      <c r="B6" s="2"/>
      <c r="C6" s="2"/>
      <c r="D6" s="2"/>
      <c r="E6" s="2"/>
      <c r="F6" s="2"/>
    </row>
    <row r="7" spans="1:6" ht="12.75">
      <c r="A7" s="28" t="s">
        <v>15</v>
      </c>
      <c r="B7" s="3"/>
      <c r="C7" s="3"/>
      <c r="D7" s="3"/>
      <c r="E7" s="3"/>
      <c r="F7" s="3"/>
    </row>
    <row r="8" spans="1:6" ht="12.75">
      <c r="A8" s="28"/>
      <c r="B8" s="3"/>
      <c r="C8" s="3"/>
      <c r="D8" s="3"/>
      <c r="E8" s="3"/>
      <c r="F8" s="3"/>
    </row>
    <row r="9" spans="1:6" ht="12.75">
      <c r="A9" s="30"/>
      <c r="B9" s="30"/>
      <c r="C9" s="4"/>
      <c r="D9" s="30"/>
      <c r="E9" s="4" t="s">
        <v>54</v>
      </c>
      <c r="F9" s="4" t="s">
        <v>54</v>
      </c>
    </row>
    <row r="10" spans="1:6" ht="12.75">
      <c r="A10" s="33"/>
      <c r="B10" s="33"/>
      <c r="C10" s="33"/>
      <c r="D10" s="5"/>
      <c r="E10" s="5">
        <v>2006</v>
      </c>
      <c r="F10" s="5">
        <v>2007</v>
      </c>
    </row>
    <row r="11" spans="1:6" ht="12.75">
      <c r="A11" s="5" t="s">
        <v>5</v>
      </c>
      <c r="B11" s="5" t="s">
        <v>9</v>
      </c>
      <c r="C11" s="5" t="s">
        <v>10</v>
      </c>
      <c r="D11" s="5" t="s">
        <v>11</v>
      </c>
      <c r="E11" s="5"/>
      <c r="F11" s="5"/>
    </row>
    <row r="12" spans="1:7" ht="12.75">
      <c r="A12" s="31"/>
      <c r="B12" s="31"/>
      <c r="C12" s="31"/>
      <c r="D12" s="31"/>
      <c r="E12" s="6"/>
      <c r="F12" s="6"/>
      <c r="G12" s="35"/>
    </row>
    <row r="13" spans="1:7" ht="12.75">
      <c r="A13" s="7">
        <v>1</v>
      </c>
      <c r="B13" s="7">
        <v>2</v>
      </c>
      <c r="C13" s="7">
        <v>3</v>
      </c>
      <c r="D13" s="7">
        <v>4</v>
      </c>
      <c r="E13" s="8">
        <v>5</v>
      </c>
      <c r="F13" s="8">
        <v>6</v>
      </c>
      <c r="G13" s="36"/>
    </row>
    <row r="14" spans="1:6" ht="12.75">
      <c r="A14" s="37">
        <v>750</v>
      </c>
      <c r="B14" s="37"/>
      <c r="C14" s="38"/>
      <c r="D14" s="69" t="s">
        <v>7</v>
      </c>
      <c r="E14" s="19">
        <f>SUM(E15)</f>
        <v>72700</v>
      </c>
      <c r="F14" s="19">
        <f>SUM(F15)</f>
        <v>72700</v>
      </c>
    </row>
    <row r="15" spans="1:6" ht="12.75">
      <c r="A15" s="45"/>
      <c r="B15" s="45">
        <v>75011</v>
      </c>
      <c r="C15" s="46"/>
      <c r="D15" s="70" t="s">
        <v>0</v>
      </c>
      <c r="E15" s="16">
        <v>72700</v>
      </c>
      <c r="F15" s="16">
        <f>SUM(F16)</f>
        <v>72700</v>
      </c>
    </row>
    <row r="16" spans="1:6" ht="12.75">
      <c r="A16" s="7"/>
      <c r="B16" s="7"/>
      <c r="C16" s="41" t="s">
        <v>1</v>
      </c>
      <c r="D16" s="71" t="s">
        <v>2</v>
      </c>
      <c r="E16" s="11">
        <v>72700</v>
      </c>
      <c r="F16" s="11">
        <v>72700</v>
      </c>
    </row>
    <row r="17" spans="1:6" ht="22.5">
      <c r="A17" s="37">
        <v>751</v>
      </c>
      <c r="B17" s="37"/>
      <c r="C17" s="38"/>
      <c r="D17" s="69" t="s">
        <v>3</v>
      </c>
      <c r="E17" s="19">
        <f>SUM(E18,E20)</f>
        <v>40600</v>
      </c>
      <c r="F17" s="19">
        <f>SUM(F18,F20)</f>
        <v>1300</v>
      </c>
    </row>
    <row r="18" spans="1:6" ht="12.75">
      <c r="A18" s="45"/>
      <c r="B18" s="45">
        <v>75101</v>
      </c>
      <c r="C18" s="46"/>
      <c r="D18" s="70" t="s">
        <v>3</v>
      </c>
      <c r="E18" s="20">
        <f>SUM(E19)</f>
        <v>1300</v>
      </c>
      <c r="F18" s="20">
        <f>SUM(F19)</f>
        <v>1300</v>
      </c>
    </row>
    <row r="19" spans="1:6" ht="12.75">
      <c r="A19" s="66"/>
      <c r="B19" s="66"/>
      <c r="C19" s="67" t="s">
        <v>1</v>
      </c>
      <c r="D19" s="71" t="s">
        <v>2</v>
      </c>
      <c r="E19" s="22">
        <v>1300</v>
      </c>
      <c r="F19" s="22">
        <v>1300</v>
      </c>
    </row>
    <row r="20" spans="1:6" ht="12.75">
      <c r="A20" s="61"/>
      <c r="B20" s="61">
        <v>75109</v>
      </c>
      <c r="C20" s="65"/>
      <c r="D20" s="70" t="s">
        <v>62</v>
      </c>
      <c r="E20" s="20">
        <f>SUM(E21)</f>
        <v>39300</v>
      </c>
      <c r="F20" s="20">
        <v>0</v>
      </c>
    </row>
    <row r="21" spans="1:6" ht="12.75">
      <c r="A21" s="66"/>
      <c r="B21" s="66"/>
      <c r="C21" s="67" t="s">
        <v>1</v>
      </c>
      <c r="D21" s="71" t="s">
        <v>2</v>
      </c>
      <c r="E21" s="22">
        <v>39300</v>
      </c>
      <c r="F21" s="22">
        <v>0</v>
      </c>
    </row>
    <row r="22" spans="1:6" ht="12.75">
      <c r="A22" s="58">
        <v>801</v>
      </c>
      <c r="B22" s="58"/>
      <c r="C22" s="64"/>
      <c r="D22" s="69" t="s">
        <v>59</v>
      </c>
      <c r="E22" s="19">
        <f>SUM(E23)</f>
        <v>14101</v>
      </c>
      <c r="F22" s="19">
        <v>0</v>
      </c>
    </row>
    <row r="23" spans="1:6" ht="12.75">
      <c r="A23" s="45"/>
      <c r="B23" s="45">
        <v>80101</v>
      </c>
      <c r="C23" s="46"/>
      <c r="D23" s="70" t="s">
        <v>60</v>
      </c>
      <c r="E23" s="20">
        <f>SUM(E24)</f>
        <v>14101</v>
      </c>
      <c r="F23" s="20">
        <v>0</v>
      </c>
    </row>
    <row r="24" spans="1:6" ht="12.75">
      <c r="A24" s="66"/>
      <c r="B24" s="66"/>
      <c r="C24" s="67" t="s">
        <v>13</v>
      </c>
      <c r="D24" s="71" t="s">
        <v>2</v>
      </c>
      <c r="E24" s="22">
        <v>14101</v>
      </c>
      <c r="F24" s="22">
        <v>0</v>
      </c>
    </row>
    <row r="25" spans="1:6" ht="12.75">
      <c r="A25" s="50">
        <v>852</v>
      </c>
      <c r="B25" s="50"/>
      <c r="C25" s="51"/>
      <c r="D25" s="75" t="s">
        <v>8</v>
      </c>
      <c r="E25" s="24">
        <f>SUM(E26,E28,E30,E33,E35)</f>
        <v>3774812</v>
      </c>
      <c r="F25" s="24">
        <f>SUM(F26,F28,F30,F33,F35)</f>
        <v>4172800</v>
      </c>
    </row>
    <row r="26" spans="1:6" ht="12.75">
      <c r="A26" s="45"/>
      <c r="B26" s="45">
        <v>85212</v>
      </c>
      <c r="C26" s="46"/>
      <c r="D26" s="70" t="s">
        <v>52</v>
      </c>
      <c r="E26" s="20">
        <f>SUM(E27)</f>
        <v>2168000</v>
      </c>
      <c r="F26" s="20">
        <f>SUM(F27)</f>
        <v>2836000</v>
      </c>
    </row>
    <row r="27" spans="1:6" ht="12.75">
      <c r="A27" s="7"/>
      <c r="B27" s="7"/>
      <c r="C27" s="41" t="s">
        <v>1</v>
      </c>
      <c r="D27" s="76" t="s">
        <v>2</v>
      </c>
      <c r="E27" s="22">
        <v>2168000</v>
      </c>
      <c r="F27" s="22">
        <v>2836000</v>
      </c>
    </row>
    <row r="28" spans="1:6" ht="12.75">
      <c r="A28" s="52"/>
      <c r="B28" s="52">
        <v>85213</v>
      </c>
      <c r="C28" s="53"/>
      <c r="D28" s="77" t="s">
        <v>4</v>
      </c>
      <c r="E28" s="13">
        <f>SUM(E29)</f>
        <v>30100</v>
      </c>
      <c r="F28" s="13">
        <f>SUM(F29)</f>
        <v>30100</v>
      </c>
    </row>
    <row r="29" spans="1:6" ht="12.75">
      <c r="A29" s="5"/>
      <c r="B29" s="5"/>
      <c r="C29" s="44" t="s">
        <v>1</v>
      </c>
      <c r="D29" s="78" t="s">
        <v>2</v>
      </c>
      <c r="E29" s="9">
        <v>30100</v>
      </c>
      <c r="F29" s="9">
        <v>30100</v>
      </c>
    </row>
    <row r="30" spans="1:6" ht="22.5">
      <c r="A30" s="45"/>
      <c r="B30" s="45">
        <v>85214</v>
      </c>
      <c r="C30" s="46"/>
      <c r="D30" s="70" t="s">
        <v>53</v>
      </c>
      <c r="E30" s="20">
        <f>SUM(E31,E32)</f>
        <v>1299662</v>
      </c>
      <c r="F30" s="20">
        <f>SUM(F31:F32)</f>
        <v>1105800</v>
      </c>
    </row>
    <row r="31" spans="1:6" ht="12.75">
      <c r="A31" s="5"/>
      <c r="B31" s="5"/>
      <c r="C31" s="44" t="s">
        <v>1</v>
      </c>
      <c r="D31" s="78" t="s">
        <v>2</v>
      </c>
      <c r="E31" s="9">
        <v>270200</v>
      </c>
      <c r="F31" s="9">
        <v>264400</v>
      </c>
    </row>
    <row r="32" spans="1:6" ht="12.75">
      <c r="A32" s="7"/>
      <c r="B32" s="7"/>
      <c r="C32" s="41" t="s">
        <v>13</v>
      </c>
      <c r="D32" s="71" t="s">
        <v>2</v>
      </c>
      <c r="E32" s="11">
        <v>1029462</v>
      </c>
      <c r="F32" s="11">
        <v>841400</v>
      </c>
    </row>
    <row r="33" spans="1:6" ht="12.75">
      <c r="A33" s="7"/>
      <c r="B33" s="45">
        <v>85219</v>
      </c>
      <c r="C33" s="46"/>
      <c r="D33" s="70" t="s">
        <v>46</v>
      </c>
      <c r="E33" s="20">
        <f>SUM(E34)</f>
        <v>158250</v>
      </c>
      <c r="F33" s="20">
        <f>SUM(F34)</f>
        <v>151700</v>
      </c>
    </row>
    <row r="34" spans="1:6" ht="12.75">
      <c r="A34" s="7"/>
      <c r="B34" s="7"/>
      <c r="C34" s="41" t="s">
        <v>13</v>
      </c>
      <c r="D34" s="71" t="s">
        <v>2</v>
      </c>
      <c r="E34" s="11">
        <v>158250</v>
      </c>
      <c r="F34" s="11">
        <v>151700</v>
      </c>
    </row>
    <row r="35" spans="1:6" ht="12.75">
      <c r="A35" s="39"/>
      <c r="B35" s="39">
        <v>85295</v>
      </c>
      <c r="C35" s="40"/>
      <c r="D35" s="79" t="s">
        <v>12</v>
      </c>
      <c r="E35" s="20">
        <f>SUM(E36)</f>
        <v>118800</v>
      </c>
      <c r="F35" s="20">
        <f>SUM(F36)</f>
        <v>49200</v>
      </c>
    </row>
    <row r="36" spans="1:6" ht="12.75">
      <c r="A36" s="7"/>
      <c r="B36" s="7"/>
      <c r="C36" s="41" t="s">
        <v>13</v>
      </c>
      <c r="D36" s="71" t="s">
        <v>2</v>
      </c>
      <c r="E36" s="11">
        <v>118800</v>
      </c>
      <c r="F36" s="11">
        <v>49200</v>
      </c>
    </row>
    <row r="37" spans="1:6" ht="12.75">
      <c r="A37" s="58">
        <v>854</v>
      </c>
      <c r="B37" s="58"/>
      <c r="C37" s="59"/>
      <c r="D37" s="82" t="s">
        <v>55</v>
      </c>
      <c r="E37" s="60">
        <f>SUM(E38)</f>
        <v>370817</v>
      </c>
      <c r="F37" s="60">
        <f>SUM(F38)</f>
        <v>0</v>
      </c>
    </row>
    <row r="38" spans="1:6" ht="12.75">
      <c r="A38" s="61"/>
      <c r="B38" s="61">
        <v>85415</v>
      </c>
      <c r="C38" s="62"/>
      <c r="D38" s="83" t="s">
        <v>56</v>
      </c>
      <c r="E38" s="63">
        <f>SUM(E39)</f>
        <v>370817</v>
      </c>
      <c r="F38" s="63">
        <f>SUM(F39)</f>
        <v>0</v>
      </c>
    </row>
    <row r="39" spans="1:6" ht="12.75">
      <c r="A39" s="7"/>
      <c r="B39" s="7"/>
      <c r="C39" s="56" t="s">
        <v>13</v>
      </c>
      <c r="D39" s="80" t="s">
        <v>2</v>
      </c>
      <c r="E39" s="57">
        <v>370817</v>
      </c>
      <c r="F39" s="57">
        <v>0</v>
      </c>
    </row>
    <row r="40" spans="1:6" ht="22.5">
      <c r="A40" s="58">
        <v>900</v>
      </c>
      <c r="B40" s="58"/>
      <c r="C40" s="59"/>
      <c r="D40" s="82" t="s">
        <v>69</v>
      </c>
      <c r="E40" s="60">
        <f>SUM(E41)</f>
        <v>637665</v>
      </c>
      <c r="F40" s="60">
        <f>SUM(F41)</f>
        <v>0</v>
      </c>
    </row>
    <row r="41" spans="1:6" ht="12.75">
      <c r="A41" s="61"/>
      <c r="B41" s="61">
        <v>90078</v>
      </c>
      <c r="C41" s="62"/>
      <c r="D41" s="83" t="s">
        <v>70</v>
      </c>
      <c r="E41" s="63">
        <f>SUM(E42,E43)</f>
        <v>637665</v>
      </c>
      <c r="F41" s="63">
        <v>0</v>
      </c>
    </row>
    <row r="42" spans="1:6" ht="12.75">
      <c r="A42" s="7"/>
      <c r="B42" s="7"/>
      <c r="C42" s="56" t="s">
        <v>67</v>
      </c>
      <c r="D42" s="80" t="s">
        <v>2</v>
      </c>
      <c r="E42" s="57">
        <v>597811</v>
      </c>
      <c r="F42" s="57">
        <v>0</v>
      </c>
    </row>
    <row r="43" spans="1:6" ht="12.75">
      <c r="A43" s="7"/>
      <c r="B43" s="7"/>
      <c r="C43" s="56" t="s">
        <v>68</v>
      </c>
      <c r="D43" s="80" t="s">
        <v>2</v>
      </c>
      <c r="E43" s="57">
        <v>39854</v>
      </c>
      <c r="F43" s="57">
        <v>0</v>
      </c>
    </row>
    <row r="44" spans="1:6" ht="12.75">
      <c r="A44" s="7"/>
      <c r="B44" s="32"/>
      <c r="C44" s="54"/>
      <c r="D44" s="81" t="s">
        <v>6</v>
      </c>
      <c r="E44" s="12">
        <f>SUM(E14,E17,E22,E25,E37,E40)</f>
        <v>4910695</v>
      </c>
      <c r="F44" s="12">
        <f>SUM(F14,F17,F22,F25,F37,F40)</f>
        <v>4246800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72"/>
  <sheetViews>
    <sheetView workbookViewId="0" topLeftCell="A48">
      <selection activeCell="F55" sqref="F55"/>
    </sheetView>
  </sheetViews>
  <sheetFormatPr defaultColWidth="9.140625" defaultRowHeight="12.75"/>
  <cols>
    <col min="1" max="1" width="4.8515625" style="27" customWidth="1"/>
    <col min="2" max="2" width="6.00390625" style="27" customWidth="1"/>
    <col min="3" max="3" width="6.421875" style="27" customWidth="1"/>
    <col min="4" max="4" width="34.28125" style="95" customWidth="1"/>
    <col min="5" max="5" width="13.421875" style="95" customWidth="1"/>
    <col min="6" max="6" width="12.8515625" style="26" customWidth="1"/>
  </cols>
  <sheetData>
    <row r="6" spans="1:6" ht="12.75">
      <c r="A6" s="1" t="s">
        <v>48</v>
      </c>
      <c r="B6" s="2"/>
      <c r="C6" s="2"/>
      <c r="D6" s="85"/>
      <c r="E6" s="85"/>
      <c r="F6" s="2"/>
    </row>
    <row r="7" spans="1:6" ht="12.75">
      <c r="A7" s="28" t="s">
        <v>49</v>
      </c>
      <c r="B7" s="3"/>
      <c r="C7" s="3"/>
      <c r="D7" s="86"/>
      <c r="E7" s="86"/>
      <c r="F7" s="25"/>
    </row>
    <row r="8" spans="1:6" ht="12.75">
      <c r="A8" s="3"/>
      <c r="B8" s="3"/>
      <c r="C8" s="3"/>
      <c r="D8" s="86"/>
      <c r="E8" s="86"/>
      <c r="F8" s="25"/>
    </row>
    <row r="9" spans="1:6" ht="12.75">
      <c r="A9" s="30"/>
      <c r="B9" s="30"/>
      <c r="C9" s="4"/>
      <c r="D9" s="87"/>
      <c r="E9" s="4" t="s">
        <v>54</v>
      </c>
      <c r="F9" s="4" t="s">
        <v>54</v>
      </c>
    </row>
    <row r="10" spans="1:6" ht="12.75">
      <c r="A10" s="33"/>
      <c r="B10" s="33"/>
      <c r="C10" s="33"/>
      <c r="D10" s="88"/>
      <c r="E10" s="5">
        <v>2006</v>
      </c>
      <c r="F10" s="5">
        <v>2007</v>
      </c>
    </row>
    <row r="11" spans="1:6" ht="12.75">
      <c r="A11" s="5" t="s">
        <v>5</v>
      </c>
      <c r="B11" s="5" t="s">
        <v>9</v>
      </c>
      <c r="C11" s="5" t="s">
        <v>10</v>
      </c>
      <c r="D11" s="88" t="s">
        <v>11</v>
      </c>
      <c r="E11" s="5"/>
      <c r="F11" s="5"/>
    </row>
    <row r="12" spans="1:6" ht="12.75">
      <c r="A12" s="31"/>
      <c r="B12" s="31"/>
      <c r="C12" s="31"/>
      <c r="D12" s="89"/>
      <c r="E12" s="6"/>
      <c r="F12" s="6"/>
    </row>
    <row r="13" spans="1:6" ht="12.75">
      <c r="A13" s="7">
        <v>1</v>
      </c>
      <c r="B13" s="7">
        <v>2</v>
      </c>
      <c r="C13" s="7">
        <v>3</v>
      </c>
      <c r="D13" s="90">
        <v>4</v>
      </c>
      <c r="E13" s="8">
        <v>5</v>
      </c>
      <c r="F13" s="8">
        <v>6</v>
      </c>
    </row>
    <row r="14" spans="1:6" ht="12.75">
      <c r="A14" s="37">
        <v>750</v>
      </c>
      <c r="B14" s="37"/>
      <c r="C14" s="38"/>
      <c r="D14" s="69" t="s">
        <v>7</v>
      </c>
      <c r="E14" s="18">
        <f>SUM(E15)</f>
        <v>72700</v>
      </c>
      <c r="F14" s="18">
        <f>SUM(F15)</f>
        <v>72700</v>
      </c>
    </row>
    <row r="15" spans="1:6" ht="12.75">
      <c r="A15" s="39"/>
      <c r="B15" s="39">
        <v>75011</v>
      </c>
      <c r="C15" s="40"/>
      <c r="D15" s="84" t="s">
        <v>19</v>
      </c>
      <c r="E15" s="14">
        <f>SUM(E16)</f>
        <v>72700</v>
      </c>
      <c r="F15" s="14">
        <f>SUM(F16)</f>
        <v>72700</v>
      </c>
    </row>
    <row r="16" spans="1:6" ht="12.75">
      <c r="A16" s="7"/>
      <c r="B16" s="7"/>
      <c r="C16" s="41" t="s">
        <v>20</v>
      </c>
      <c r="D16" s="71" t="s">
        <v>21</v>
      </c>
      <c r="E16" s="10">
        <v>72700</v>
      </c>
      <c r="F16" s="10">
        <v>72700</v>
      </c>
    </row>
    <row r="17" spans="1:6" ht="22.5">
      <c r="A17" s="42">
        <v>751</v>
      </c>
      <c r="B17" s="42"/>
      <c r="C17" s="43"/>
      <c r="D17" s="91" t="s">
        <v>35</v>
      </c>
      <c r="E17" s="29">
        <f>SUM(E18,E22)</f>
        <v>40600</v>
      </c>
      <c r="F17" s="29">
        <f>SUM(F18,F22)</f>
        <v>1300</v>
      </c>
    </row>
    <row r="18" spans="1:6" ht="22.5">
      <c r="A18" s="39"/>
      <c r="B18" s="39">
        <v>75101</v>
      </c>
      <c r="C18" s="40"/>
      <c r="D18" s="84" t="s">
        <v>35</v>
      </c>
      <c r="E18" s="16">
        <f>SUM(E19,E20,E21)</f>
        <v>1300</v>
      </c>
      <c r="F18" s="16">
        <f>SUM(F19:F21)</f>
        <v>1300</v>
      </c>
    </row>
    <row r="19" spans="1:6" ht="12.75">
      <c r="A19" s="7"/>
      <c r="B19" s="7"/>
      <c r="C19" s="41" t="s">
        <v>27</v>
      </c>
      <c r="D19" s="71" t="s">
        <v>36</v>
      </c>
      <c r="E19" s="22">
        <v>242</v>
      </c>
      <c r="F19" s="22">
        <v>242</v>
      </c>
    </row>
    <row r="20" spans="1:6" ht="12.75">
      <c r="A20" s="5"/>
      <c r="B20" s="5"/>
      <c r="C20" s="44" t="s">
        <v>29</v>
      </c>
      <c r="D20" s="78" t="s">
        <v>50</v>
      </c>
      <c r="E20" s="9">
        <v>35</v>
      </c>
      <c r="F20" s="9">
        <v>35</v>
      </c>
    </row>
    <row r="21" spans="1:6" ht="12.75">
      <c r="A21" s="7"/>
      <c r="B21" s="7"/>
      <c r="C21" s="41" t="s">
        <v>31</v>
      </c>
      <c r="D21" s="71" t="s">
        <v>32</v>
      </c>
      <c r="E21" s="11">
        <v>1023</v>
      </c>
      <c r="F21" s="11">
        <v>1023</v>
      </c>
    </row>
    <row r="22" spans="1:6" ht="12.75">
      <c r="A22" s="61"/>
      <c r="B22" s="61">
        <v>75109</v>
      </c>
      <c r="C22" s="65"/>
      <c r="D22" s="73" t="s">
        <v>62</v>
      </c>
      <c r="E22" s="20">
        <f>SUM(E23:E29)</f>
        <v>39300</v>
      </c>
      <c r="F22" s="20">
        <f>SUM(F23:F29)</f>
        <v>0</v>
      </c>
    </row>
    <row r="23" spans="1:6" ht="12.75">
      <c r="A23" s="66"/>
      <c r="B23" s="66"/>
      <c r="C23" s="67" t="s">
        <v>63</v>
      </c>
      <c r="D23" s="72" t="s">
        <v>64</v>
      </c>
      <c r="E23" s="22">
        <v>23900</v>
      </c>
      <c r="F23" s="22">
        <v>0</v>
      </c>
    </row>
    <row r="24" spans="1:6" ht="12.75">
      <c r="A24" s="66"/>
      <c r="B24" s="66"/>
      <c r="C24" s="67" t="s">
        <v>27</v>
      </c>
      <c r="D24" s="72" t="s">
        <v>36</v>
      </c>
      <c r="E24" s="22">
        <v>1500</v>
      </c>
      <c r="F24" s="22">
        <v>0</v>
      </c>
    </row>
    <row r="25" spans="1:6" ht="12.75">
      <c r="A25" s="66"/>
      <c r="B25" s="66"/>
      <c r="C25" s="67" t="s">
        <v>29</v>
      </c>
      <c r="D25" s="72" t="s">
        <v>50</v>
      </c>
      <c r="E25" s="22">
        <v>155</v>
      </c>
      <c r="F25" s="22">
        <v>0</v>
      </c>
    </row>
    <row r="26" spans="1:6" ht="12.75">
      <c r="A26" s="66"/>
      <c r="B26" s="66"/>
      <c r="C26" s="67" t="s">
        <v>31</v>
      </c>
      <c r="D26" s="72" t="s">
        <v>65</v>
      </c>
      <c r="E26" s="22">
        <v>4637</v>
      </c>
      <c r="F26" s="22">
        <v>0</v>
      </c>
    </row>
    <row r="27" spans="1:6" ht="12.75">
      <c r="A27" s="66"/>
      <c r="B27" s="66"/>
      <c r="C27" s="67" t="s">
        <v>17</v>
      </c>
      <c r="D27" s="72" t="s">
        <v>37</v>
      </c>
      <c r="E27" s="22">
        <v>5175</v>
      </c>
      <c r="F27" s="22">
        <v>0</v>
      </c>
    </row>
    <row r="28" spans="1:6" ht="12.75">
      <c r="A28" s="66"/>
      <c r="B28" s="66"/>
      <c r="C28" s="67" t="s">
        <v>16</v>
      </c>
      <c r="D28" s="72" t="s">
        <v>18</v>
      </c>
      <c r="E28" s="22">
        <v>2933</v>
      </c>
      <c r="F28" s="22">
        <v>0</v>
      </c>
    </row>
    <row r="29" spans="1:6" ht="12.75">
      <c r="A29" s="66"/>
      <c r="B29" s="66"/>
      <c r="C29" s="67" t="s">
        <v>22</v>
      </c>
      <c r="D29" s="72" t="s">
        <v>23</v>
      </c>
      <c r="E29" s="22">
        <v>1000</v>
      </c>
      <c r="F29" s="22">
        <v>0</v>
      </c>
    </row>
    <row r="30" spans="1:6" ht="12.75">
      <c r="A30" s="58">
        <v>801</v>
      </c>
      <c r="B30" s="58"/>
      <c r="C30" s="64"/>
      <c r="D30" s="74" t="s">
        <v>59</v>
      </c>
      <c r="E30" s="19">
        <f>SUM(E31)</f>
        <v>14101</v>
      </c>
      <c r="F30" s="19">
        <f>SUM(F31)</f>
        <v>0</v>
      </c>
    </row>
    <row r="31" spans="1:6" ht="12.75">
      <c r="A31" s="61"/>
      <c r="B31" s="61">
        <v>80101</v>
      </c>
      <c r="C31" s="65"/>
      <c r="D31" s="73" t="s">
        <v>61</v>
      </c>
      <c r="E31" s="20">
        <f>SUM(E32:E35)</f>
        <v>14101</v>
      </c>
      <c r="F31" s="20">
        <f>SUM(F32:F35)</f>
        <v>0</v>
      </c>
    </row>
    <row r="32" spans="1:6" ht="12.75">
      <c r="A32" s="7"/>
      <c r="B32" s="7"/>
      <c r="C32" s="41" t="s">
        <v>38</v>
      </c>
      <c r="D32" s="71" t="s">
        <v>39</v>
      </c>
      <c r="E32" s="11">
        <v>3867</v>
      </c>
      <c r="F32" s="11">
        <v>0</v>
      </c>
    </row>
    <row r="33" spans="1:6" ht="12.75">
      <c r="A33" s="7"/>
      <c r="B33" s="7"/>
      <c r="C33" s="41" t="s">
        <v>20</v>
      </c>
      <c r="D33" s="71" t="s">
        <v>66</v>
      </c>
      <c r="E33" s="11">
        <v>8541</v>
      </c>
      <c r="F33" s="11">
        <v>0</v>
      </c>
    </row>
    <row r="34" spans="1:6" ht="12.75">
      <c r="A34" s="7"/>
      <c r="B34" s="7"/>
      <c r="C34" s="41" t="s">
        <v>27</v>
      </c>
      <c r="D34" s="71" t="s">
        <v>36</v>
      </c>
      <c r="E34" s="11">
        <v>1483</v>
      </c>
      <c r="F34" s="11">
        <v>0</v>
      </c>
    </row>
    <row r="35" spans="1:6" ht="12.75">
      <c r="A35" s="7"/>
      <c r="B35" s="7"/>
      <c r="C35" s="41" t="s">
        <v>29</v>
      </c>
      <c r="D35" s="71" t="s">
        <v>50</v>
      </c>
      <c r="E35" s="11">
        <v>210</v>
      </c>
      <c r="F35" s="11">
        <v>0</v>
      </c>
    </row>
    <row r="36" spans="1:6" ht="12.75">
      <c r="A36" s="37">
        <v>852</v>
      </c>
      <c r="B36" s="37"/>
      <c r="C36" s="38"/>
      <c r="D36" s="69" t="s">
        <v>8</v>
      </c>
      <c r="E36" s="18">
        <f>SUM(E37,E50,E52,E54,E64)</f>
        <v>3774812</v>
      </c>
      <c r="F36" s="18">
        <f>SUM(F37,F50,F52,F54,F64)</f>
        <v>4172800</v>
      </c>
    </row>
    <row r="37" spans="1:6" ht="22.5">
      <c r="A37" s="39"/>
      <c r="B37" s="40" t="s">
        <v>41</v>
      </c>
      <c r="C37" s="46"/>
      <c r="D37" s="84" t="s">
        <v>42</v>
      </c>
      <c r="E37" s="14">
        <f>SUM(E38,E39,E40,E41,E42,E43,E44,E45,E46,E47,E48,E49)</f>
        <v>2168000</v>
      </c>
      <c r="F37" s="14">
        <f>SUM(F38:F49)</f>
        <v>2836000</v>
      </c>
    </row>
    <row r="38" spans="1:6" ht="22.5">
      <c r="A38" s="7"/>
      <c r="B38" s="7"/>
      <c r="C38" s="41" t="s">
        <v>24</v>
      </c>
      <c r="D38" s="71" t="s">
        <v>43</v>
      </c>
      <c r="E38" s="10">
        <v>200</v>
      </c>
      <c r="F38" s="10">
        <v>400</v>
      </c>
    </row>
    <row r="39" spans="1:6" ht="12.75">
      <c r="A39" s="7"/>
      <c r="B39" s="7"/>
      <c r="C39" s="41" t="s">
        <v>38</v>
      </c>
      <c r="D39" s="89" t="s">
        <v>39</v>
      </c>
      <c r="E39" s="10">
        <v>2078960</v>
      </c>
      <c r="F39" s="10">
        <v>2726920</v>
      </c>
    </row>
    <row r="40" spans="1:6" ht="12.75">
      <c r="A40" s="5"/>
      <c r="B40" s="5"/>
      <c r="C40" s="41" t="s">
        <v>20</v>
      </c>
      <c r="D40" s="78" t="s">
        <v>21</v>
      </c>
      <c r="E40" s="11">
        <v>46156</v>
      </c>
      <c r="F40" s="11">
        <v>51703</v>
      </c>
    </row>
    <row r="41" spans="1:6" ht="12.75">
      <c r="A41" s="7"/>
      <c r="B41" s="41"/>
      <c r="C41" s="41" t="s">
        <v>25</v>
      </c>
      <c r="D41" s="71" t="s">
        <v>26</v>
      </c>
      <c r="E41" s="10">
        <v>3585</v>
      </c>
      <c r="F41" s="10">
        <v>3700</v>
      </c>
    </row>
    <row r="42" spans="1:6" ht="12.75">
      <c r="A42" s="5"/>
      <c r="B42" s="5"/>
      <c r="C42" s="41" t="s">
        <v>27</v>
      </c>
      <c r="D42" s="78" t="s">
        <v>28</v>
      </c>
      <c r="E42" s="11">
        <v>32570</v>
      </c>
      <c r="F42" s="11">
        <v>33546</v>
      </c>
    </row>
    <row r="43" spans="1:6" ht="12.75">
      <c r="A43" s="7"/>
      <c r="B43" s="7"/>
      <c r="C43" s="41" t="s">
        <v>29</v>
      </c>
      <c r="D43" s="71" t="s">
        <v>30</v>
      </c>
      <c r="E43" s="11">
        <v>1219</v>
      </c>
      <c r="F43" s="11">
        <v>1357</v>
      </c>
    </row>
    <row r="44" spans="1:6" ht="12.75">
      <c r="A44" s="7"/>
      <c r="B44" s="7"/>
      <c r="C44" s="41" t="s">
        <v>17</v>
      </c>
      <c r="D44" s="71" t="s">
        <v>37</v>
      </c>
      <c r="E44" s="11">
        <v>1730</v>
      </c>
      <c r="F44" s="11">
        <v>6000</v>
      </c>
    </row>
    <row r="45" spans="1:6" ht="12.75">
      <c r="A45" s="42"/>
      <c r="B45" s="47"/>
      <c r="C45" s="41" t="s">
        <v>16</v>
      </c>
      <c r="D45" s="92" t="s">
        <v>18</v>
      </c>
      <c r="E45" s="11">
        <v>1800</v>
      </c>
      <c r="F45" s="11">
        <v>6314</v>
      </c>
    </row>
    <row r="46" spans="1:6" ht="12.75">
      <c r="A46" s="41"/>
      <c r="B46" s="7"/>
      <c r="C46" s="41" t="s">
        <v>22</v>
      </c>
      <c r="D46" s="89" t="s">
        <v>23</v>
      </c>
      <c r="E46" s="21">
        <v>300</v>
      </c>
      <c r="F46" s="21">
        <v>500</v>
      </c>
    </row>
    <row r="47" spans="1:6" ht="22.5">
      <c r="A47" s="7"/>
      <c r="B47" s="7"/>
      <c r="C47" s="41" t="s">
        <v>33</v>
      </c>
      <c r="D47" s="71" t="s">
        <v>34</v>
      </c>
      <c r="E47" s="11">
        <v>1480</v>
      </c>
      <c r="F47" s="11">
        <v>1560</v>
      </c>
    </row>
    <row r="48" spans="1:6" ht="12.75">
      <c r="A48" s="7"/>
      <c r="B48" s="7"/>
      <c r="C48" s="41" t="s">
        <v>73</v>
      </c>
      <c r="D48" s="71" t="s">
        <v>75</v>
      </c>
      <c r="E48" s="11">
        <v>0</v>
      </c>
      <c r="F48" s="11">
        <v>2000</v>
      </c>
    </row>
    <row r="49" spans="1:6" ht="12.75">
      <c r="A49" s="7"/>
      <c r="B49" s="7"/>
      <c r="C49" s="41" t="s">
        <v>74</v>
      </c>
      <c r="D49" s="71" t="s">
        <v>76</v>
      </c>
      <c r="E49" s="11">
        <v>0</v>
      </c>
      <c r="F49" s="11">
        <v>2000</v>
      </c>
    </row>
    <row r="50" spans="1:6" ht="12.75">
      <c r="A50" s="45"/>
      <c r="B50" s="45">
        <v>85213</v>
      </c>
      <c r="C50" s="46"/>
      <c r="D50" s="70" t="s">
        <v>4</v>
      </c>
      <c r="E50" s="17">
        <f>SUM(E51)</f>
        <v>30100</v>
      </c>
      <c r="F50" s="17">
        <f>SUM(F51)</f>
        <v>30100</v>
      </c>
    </row>
    <row r="51" spans="1:6" ht="12.75">
      <c r="A51" s="5"/>
      <c r="B51" s="5"/>
      <c r="C51" s="44" t="s">
        <v>44</v>
      </c>
      <c r="D51" s="78" t="s">
        <v>4</v>
      </c>
      <c r="E51" s="15">
        <v>30100</v>
      </c>
      <c r="F51" s="15">
        <v>30100</v>
      </c>
    </row>
    <row r="52" spans="1:6" ht="12.75">
      <c r="A52" s="45"/>
      <c r="B52" s="45">
        <v>85214</v>
      </c>
      <c r="C52" s="46"/>
      <c r="D52" s="70" t="s">
        <v>51</v>
      </c>
      <c r="E52" s="17">
        <f>SUM(E53)</f>
        <v>1299662</v>
      </c>
      <c r="F52" s="17">
        <f>SUM(F53)</f>
        <v>1105800</v>
      </c>
    </row>
    <row r="53" spans="1:6" ht="12.75">
      <c r="A53" s="7"/>
      <c r="B53" s="7"/>
      <c r="C53" s="48" t="s">
        <v>38</v>
      </c>
      <c r="D53" s="93" t="s">
        <v>39</v>
      </c>
      <c r="E53" s="21">
        <v>1299662</v>
      </c>
      <c r="F53" s="21">
        <v>1105800</v>
      </c>
    </row>
    <row r="54" spans="1:6" ht="12.75">
      <c r="A54" s="40"/>
      <c r="B54" s="40" t="s">
        <v>45</v>
      </c>
      <c r="C54" s="46"/>
      <c r="D54" s="70" t="s">
        <v>46</v>
      </c>
      <c r="E54" s="16">
        <f>SUM(E55,E56,E57,E58,E59,E60,E61,E62,E63)</f>
        <v>158250</v>
      </c>
      <c r="F54" s="16">
        <f>SUM(F55:F63)</f>
        <v>151700</v>
      </c>
    </row>
    <row r="55" spans="1:6" ht="22.5">
      <c r="A55" s="7"/>
      <c r="B55" s="7"/>
      <c r="C55" s="41" t="s">
        <v>24</v>
      </c>
      <c r="D55" s="71" t="s">
        <v>43</v>
      </c>
      <c r="E55" s="22">
        <v>500</v>
      </c>
      <c r="F55" s="22">
        <v>1000</v>
      </c>
    </row>
    <row r="56" spans="1:6" ht="12.75">
      <c r="A56" s="5"/>
      <c r="B56" s="5"/>
      <c r="C56" s="44" t="s">
        <v>20</v>
      </c>
      <c r="D56" s="78" t="s">
        <v>21</v>
      </c>
      <c r="E56" s="23">
        <v>115442</v>
      </c>
      <c r="F56" s="23">
        <v>111857</v>
      </c>
    </row>
    <row r="57" spans="1:6" ht="12.75">
      <c r="A57" s="7"/>
      <c r="B57" s="7"/>
      <c r="C57" s="41" t="s">
        <v>25</v>
      </c>
      <c r="D57" s="71" t="s">
        <v>26</v>
      </c>
      <c r="E57" s="11">
        <v>8442</v>
      </c>
      <c r="F57" s="11">
        <v>8695</v>
      </c>
    </row>
    <row r="58" spans="1:6" ht="12.75">
      <c r="A58" s="7"/>
      <c r="B58" s="7"/>
      <c r="C58" s="41" t="s">
        <v>27</v>
      </c>
      <c r="D58" s="71" t="s">
        <v>36</v>
      </c>
      <c r="E58" s="22">
        <v>20182</v>
      </c>
      <c r="F58" s="22">
        <v>20770</v>
      </c>
    </row>
    <row r="59" spans="1:6" ht="12.75">
      <c r="A59" s="7"/>
      <c r="B59" s="7"/>
      <c r="C59" s="41" t="s">
        <v>29</v>
      </c>
      <c r="D59" s="89" t="s">
        <v>40</v>
      </c>
      <c r="E59" s="11">
        <v>2870</v>
      </c>
      <c r="F59" s="11">
        <v>2953</v>
      </c>
    </row>
    <row r="60" spans="1:6" ht="12.75">
      <c r="A60" s="7"/>
      <c r="B60" s="7"/>
      <c r="C60" s="41" t="s">
        <v>17</v>
      </c>
      <c r="D60" s="89" t="s">
        <v>37</v>
      </c>
      <c r="E60" s="11">
        <v>2000</v>
      </c>
      <c r="F60" s="11">
        <v>0</v>
      </c>
    </row>
    <row r="61" spans="1:6" ht="12.75">
      <c r="A61" s="7"/>
      <c r="B61" s="7"/>
      <c r="C61" s="41" t="s">
        <v>16</v>
      </c>
      <c r="D61" s="89" t="s">
        <v>18</v>
      </c>
      <c r="E61" s="11">
        <v>4614</v>
      </c>
      <c r="F61" s="11">
        <v>2525</v>
      </c>
    </row>
    <row r="62" spans="1:6" ht="12.75">
      <c r="A62" s="7"/>
      <c r="B62" s="7"/>
      <c r="C62" s="41" t="s">
        <v>22</v>
      </c>
      <c r="D62" s="89" t="s">
        <v>23</v>
      </c>
      <c r="E62" s="11">
        <v>500</v>
      </c>
      <c r="F62" s="11">
        <v>0</v>
      </c>
    </row>
    <row r="63" spans="1:6" ht="22.5">
      <c r="A63" s="7"/>
      <c r="B63" s="7"/>
      <c r="C63" s="41" t="s">
        <v>33</v>
      </c>
      <c r="D63" s="71" t="s">
        <v>34</v>
      </c>
      <c r="E63" s="22">
        <v>3700</v>
      </c>
      <c r="F63" s="22">
        <v>3900</v>
      </c>
    </row>
    <row r="64" spans="1:6" ht="12.75">
      <c r="A64" s="46"/>
      <c r="B64" s="45">
        <v>85295</v>
      </c>
      <c r="C64" s="46"/>
      <c r="D64" s="70" t="s">
        <v>12</v>
      </c>
      <c r="E64" s="20">
        <f>SUM(E65)</f>
        <v>118800</v>
      </c>
      <c r="F64" s="20">
        <f>SUM(F65)</f>
        <v>49200</v>
      </c>
    </row>
    <row r="65" spans="1:6" ht="12.75">
      <c r="A65" s="7"/>
      <c r="B65" s="7"/>
      <c r="C65" s="41" t="s">
        <v>38</v>
      </c>
      <c r="D65" s="71" t="s">
        <v>39</v>
      </c>
      <c r="E65" s="21">
        <v>118800</v>
      </c>
      <c r="F65" s="21">
        <v>49200</v>
      </c>
    </row>
    <row r="66" spans="1:6" ht="12.75">
      <c r="A66" s="58">
        <v>854</v>
      </c>
      <c r="B66" s="58"/>
      <c r="C66" s="64"/>
      <c r="D66" s="74" t="s">
        <v>55</v>
      </c>
      <c r="E66" s="18">
        <f>SUM(E67)</f>
        <v>370817</v>
      </c>
      <c r="F66" s="18">
        <f>SUM(F67)</f>
        <v>0</v>
      </c>
    </row>
    <row r="67" spans="1:6" ht="12.75">
      <c r="A67" s="61"/>
      <c r="B67" s="61">
        <v>85415</v>
      </c>
      <c r="C67" s="65"/>
      <c r="D67" s="73" t="s">
        <v>56</v>
      </c>
      <c r="E67" s="17">
        <f>SUM(E68)</f>
        <v>370817</v>
      </c>
      <c r="F67" s="17">
        <f>SUM(F68)</f>
        <v>0</v>
      </c>
    </row>
    <row r="68" spans="1:6" ht="12.75">
      <c r="A68" s="7"/>
      <c r="B68" s="7"/>
      <c r="C68" s="41" t="s">
        <v>57</v>
      </c>
      <c r="D68" s="71" t="s">
        <v>58</v>
      </c>
      <c r="E68" s="21">
        <v>370817</v>
      </c>
      <c r="F68" s="21">
        <v>0</v>
      </c>
    </row>
    <row r="69" spans="1:6" ht="22.5">
      <c r="A69" s="58">
        <v>900</v>
      </c>
      <c r="B69" s="58"/>
      <c r="C69" s="64"/>
      <c r="D69" s="74" t="s">
        <v>69</v>
      </c>
      <c r="E69" s="18">
        <f>SUM(E70)</f>
        <v>637665</v>
      </c>
      <c r="F69" s="18">
        <f>SUM(F70)</f>
        <v>0</v>
      </c>
    </row>
    <row r="70" spans="1:6" s="68" customFormat="1" ht="12.75">
      <c r="A70" s="45"/>
      <c r="B70" s="45">
        <v>90078</v>
      </c>
      <c r="C70" s="46"/>
      <c r="D70" s="70" t="s">
        <v>70</v>
      </c>
      <c r="E70" s="17">
        <f>SUM(E71)</f>
        <v>637665</v>
      </c>
      <c r="F70" s="17">
        <f>SUM(F71)</f>
        <v>0</v>
      </c>
    </row>
    <row r="71" spans="1:6" ht="12.75">
      <c r="A71" s="7"/>
      <c r="B71" s="7"/>
      <c r="C71" s="41" t="s">
        <v>71</v>
      </c>
      <c r="D71" s="71" t="s">
        <v>72</v>
      </c>
      <c r="E71" s="21">
        <v>637665</v>
      </c>
      <c r="F71" s="21">
        <v>0</v>
      </c>
    </row>
    <row r="72" spans="1:6" ht="12.75">
      <c r="A72" s="34"/>
      <c r="B72" s="34"/>
      <c r="C72" s="49"/>
      <c r="D72" s="94" t="s">
        <v>47</v>
      </c>
      <c r="E72" s="19">
        <f>SUM(E14,E17,E30,E36,E66,E69)</f>
        <v>4910695</v>
      </c>
      <c r="F72" s="19">
        <f>SUM(F14,F17,F30,F36,F66,F69)</f>
        <v>4246800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Dobrzyń nad Wisłą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UMiG Dobrzyń</cp:lastModifiedBy>
  <cp:lastPrinted>2006-10-27T09:16:55Z</cp:lastPrinted>
  <dcterms:created xsi:type="dcterms:W3CDTF">2005-03-15T09:31:40Z</dcterms:created>
  <dcterms:modified xsi:type="dcterms:W3CDTF">2007-02-07T12:00:56Z</dcterms:modified>
  <cp:category/>
  <cp:version/>
  <cp:contentType/>
  <cp:contentStatus/>
</cp:coreProperties>
</file>