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<sst xmlns="http://schemas.openxmlformats.org/spreadsheetml/2006/main" count="691" uniqueCount="170">
  <si>
    <t>4300</t>
  </si>
  <si>
    <t>Dotacje celowe</t>
  </si>
  <si>
    <t>80101</t>
  </si>
  <si>
    <t>Składki na ubezpieczenie zdrowotne</t>
  </si>
  <si>
    <t>01010</t>
  </si>
  <si>
    <t>Infrastruktura wodociągowa i sanitarna</t>
  </si>
  <si>
    <t>6050</t>
  </si>
  <si>
    <t>Wydatki inwestycyjne</t>
  </si>
  <si>
    <t>6060</t>
  </si>
  <si>
    <t>Zakupy inwestycyjne</t>
  </si>
  <si>
    <t>2850</t>
  </si>
  <si>
    <t>Wpłaty gmin na rzecz izb rolniczych</t>
  </si>
  <si>
    <t>01095</t>
  </si>
  <si>
    <t>4270</t>
  </si>
  <si>
    <t>Zakup usług remontowych</t>
  </si>
  <si>
    <t>Drogi publiczne i gminne</t>
  </si>
  <si>
    <t>4210</t>
  </si>
  <si>
    <t>Zakup materiałów i wyposażenia</t>
  </si>
  <si>
    <t>Zakup usług pozostałych</t>
  </si>
  <si>
    <t>Turystyka i wypoczynek</t>
  </si>
  <si>
    <t>4430</t>
  </si>
  <si>
    <t>Różne opłaty i składki</t>
  </si>
  <si>
    <t>4260</t>
  </si>
  <si>
    <t>Zakup energii</t>
  </si>
  <si>
    <t>4280</t>
  </si>
  <si>
    <t>4530</t>
  </si>
  <si>
    <t>Podatek VAT</t>
  </si>
  <si>
    <t>Urzędy woiewódzkie</t>
  </si>
  <si>
    <t>4010</t>
  </si>
  <si>
    <t>Wynagrodzenia osobowe pracowników</t>
  </si>
  <si>
    <t>Rady gmin</t>
  </si>
  <si>
    <t>3030</t>
  </si>
  <si>
    <t>Różne wydatki na rzecz osób fizycznych</t>
  </si>
  <si>
    <t>4410</t>
  </si>
  <si>
    <t>Delegacje</t>
  </si>
  <si>
    <t>Urzędy gmin</t>
  </si>
  <si>
    <t>3020</t>
  </si>
  <si>
    <t>nag. i wyd.osob. nie zaliczane do wynagrodzeń</t>
  </si>
  <si>
    <t>Dodatkowe wynagrodzenia roczne</t>
  </si>
  <si>
    <t>4110</t>
  </si>
  <si>
    <t>Składki na ubezpieczenia społeczne</t>
  </si>
  <si>
    <t>4040</t>
  </si>
  <si>
    <t>4120</t>
  </si>
  <si>
    <t>Składki na fundusz pracy</t>
  </si>
  <si>
    <t>4170</t>
  </si>
  <si>
    <t>Wynagrodzenia bezosobowe</t>
  </si>
  <si>
    <t>Zakup usług zdrowotnych</t>
  </si>
  <si>
    <t>4350</t>
  </si>
  <si>
    <t>Opłaty za usługi internetowe</t>
  </si>
  <si>
    <t>Podróże służbowe krajowe</t>
  </si>
  <si>
    <t>4440</t>
  </si>
  <si>
    <t>Odpis na zakładowy fundusz świadczeń socjalnych</t>
  </si>
  <si>
    <t>4610</t>
  </si>
  <si>
    <t>Koszty postępowania sądowego</t>
  </si>
  <si>
    <t>4100</t>
  </si>
  <si>
    <t>Wynagrodzenia agencyjno prowizyjne</t>
  </si>
  <si>
    <t>Urzędy naczelnych organów władzy państwowej</t>
  </si>
  <si>
    <t>Składki na ubezpieczenie społeczne</t>
  </si>
  <si>
    <t>Materiały i wyposażenie</t>
  </si>
  <si>
    <t>Jednostki Terenowe Policji</t>
  </si>
  <si>
    <t>Ochotnicze Straże Pożarne</t>
  </si>
  <si>
    <t>Dochody od osób prawnych, fizycznych i od innych jedn.</t>
  </si>
  <si>
    <t>75647</t>
  </si>
  <si>
    <t>Dz.</t>
  </si>
  <si>
    <t>Oświata i wychowanie</t>
  </si>
  <si>
    <t>Gospodarka mieszkaniowa</t>
  </si>
  <si>
    <t>010</t>
  </si>
  <si>
    <t>Rolnictwo i łowiectwo</t>
  </si>
  <si>
    <t>Transport i łączność</t>
  </si>
  <si>
    <t>Administracja publiczna</t>
  </si>
  <si>
    <t>756</t>
  </si>
  <si>
    <t>Pomoc społeczna</t>
  </si>
  <si>
    <t>Rozdz.</t>
  </si>
  <si>
    <t>§</t>
  </si>
  <si>
    <t>T r e ś ć</t>
  </si>
  <si>
    <t>Pozostała działalność</t>
  </si>
  <si>
    <t>Szkoły podstawowe</t>
  </si>
  <si>
    <t>Gospodarka komunalna i ochrona środowiska</t>
  </si>
  <si>
    <t>Bezpieczeństwo publiczne i ochrona przeciwpożarowa</t>
  </si>
  <si>
    <t>01030</t>
  </si>
  <si>
    <t>Izby Rolnicze</t>
  </si>
  <si>
    <t>Obsługa długu publicznego</t>
  </si>
  <si>
    <t>75705</t>
  </si>
  <si>
    <t>Obsługa kredytów podmiotów krajowych</t>
  </si>
  <si>
    <t>Odsetki</t>
  </si>
  <si>
    <t>801</t>
  </si>
  <si>
    <t>Wydatki osobowe nie zaliczane do wynagrodzeń</t>
  </si>
  <si>
    <t>3110</t>
  </si>
  <si>
    <t>Świadczenia społeczne</t>
  </si>
  <si>
    <t>Składka na fundusz pracy</t>
  </si>
  <si>
    <t>Wynagrodzenie bezosobowe</t>
  </si>
  <si>
    <t>4240</t>
  </si>
  <si>
    <t>Pomoce dydaktyczne, książki</t>
  </si>
  <si>
    <t>Energia, woda, gaz</t>
  </si>
  <si>
    <t>Podróże służbowe, krajowe</t>
  </si>
  <si>
    <t>Gimnazja</t>
  </si>
  <si>
    <t>Dowożenie</t>
  </si>
  <si>
    <t>Zespół Obsługi Szkół</t>
  </si>
  <si>
    <t>Dokształcanie i doskonalenie nauczycieli</t>
  </si>
  <si>
    <t>3240</t>
  </si>
  <si>
    <t>Stypendia dla uczniów</t>
  </si>
  <si>
    <t>851</t>
  </si>
  <si>
    <t>Ochrona zdrowia</t>
  </si>
  <si>
    <t>2320</t>
  </si>
  <si>
    <t>Przeciwdziałanie alkoholizmowi</t>
  </si>
  <si>
    <t>2620</t>
  </si>
  <si>
    <t>Dotacja celowa</t>
  </si>
  <si>
    <t>Zakup pomocy naukowych, dydaktycznych i książek</t>
  </si>
  <si>
    <t>85212</t>
  </si>
  <si>
    <t>Świadczenia rodzinne oraz składki na ubezp. emer.rent.</t>
  </si>
  <si>
    <t>Nagrody i wydatki osobowe nie zal. od wynagrodzeń</t>
  </si>
  <si>
    <t>4130</t>
  </si>
  <si>
    <t>Dodatki mieszkaniowe</t>
  </si>
  <si>
    <t>85219</t>
  </si>
  <si>
    <t>Ośrodki pomocy społecznej</t>
  </si>
  <si>
    <t>Edukacyjna Opieka Wychowawcza</t>
  </si>
  <si>
    <t>Świetlice</t>
  </si>
  <si>
    <t>Gospodarka ściekowa i ochrona wód</t>
  </si>
  <si>
    <t>Oczyszczanie miast i wsi</t>
  </si>
  <si>
    <t>Energia</t>
  </si>
  <si>
    <t>Utrzymanie zieleni w miastach i gminach</t>
  </si>
  <si>
    <t>Oświetlenie ulic, placów i dróg</t>
  </si>
  <si>
    <t>90095</t>
  </si>
  <si>
    <t>Dotacje celowe przekazane do powiatu</t>
  </si>
  <si>
    <t>Kultura i sztuka</t>
  </si>
  <si>
    <t>Biblioteki</t>
  </si>
  <si>
    <t>Kultura fizyczna i sport</t>
  </si>
  <si>
    <t>2820</t>
  </si>
  <si>
    <t>Nagr. i wyd. osob. nie zaliczane do wynagrodzeń</t>
  </si>
  <si>
    <t>RAZEM</t>
  </si>
  <si>
    <t>Plan</t>
  </si>
  <si>
    <t>Przedszkole</t>
  </si>
  <si>
    <t>Zalkup usług remontowych</t>
  </si>
  <si>
    <t>Oddziały przedszkolne przy szkołach podstawowych</t>
  </si>
  <si>
    <t>Wynagrodzenie</t>
  </si>
  <si>
    <t>01009</t>
  </si>
  <si>
    <t>Spółki wodne</t>
  </si>
  <si>
    <t>2580</t>
  </si>
  <si>
    <t>Dotacja przedmiotowa</t>
  </si>
  <si>
    <t xml:space="preserve">Zasiłki i pomoc w naturze oraz skł. </t>
  </si>
  <si>
    <t>pobór podatków, opłat i nie podatkowych należności budż.</t>
  </si>
  <si>
    <t>Ochrona zabytków i opieka nad zabytkami</t>
  </si>
  <si>
    <t>Usuwanie skutków klęsk żywiołowych</t>
  </si>
  <si>
    <t>Różne jednostki obsługi gospod. mieszkaniowej                    i komunalnej</t>
  </si>
  <si>
    <t>Załącznik nr 2</t>
  </si>
  <si>
    <t>Raóżne opłaty i składki</t>
  </si>
  <si>
    <t>Pomoc materialna dla uczniów</t>
  </si>
  <si>
    <t>4810</t>
  </si>
  <si>
    <t>Rezerwy</t>
  </si>
  <si>
    <t>Plan wydatków budżetu Miasta i Gminy Dobrzyń nad Wisłą na 2007 rok</t>
  </si>
  <si>
    <t>Komisje egzaminancyjne</t>
  </si>
  <si>
    <t>Różna wydatki na rzecz osób fizycznych</t>
  </si>
  <si>
    <t>4700</t>
  </si>
  <si>
    <t>4750</t>
  </si>
  <si>
    <t>Szkolenie pracowników</t>
  </si>
  <si>
    <t>Zakup akcesoriów komputerowych</t>
  </si>
  <si>
    <t>4360</t>
  </si>
  <si>
    <t>4370</t>
  </si>
  <si>
    <t>Opłaty z tytułu usług telekomunikacyjnych telefonii komórkowej</t>
  </si>
  <si>
    <t>Opłaty z tytułu usług telekomunikacyjnych telefonii stacjonarnej</t>
  </si>
  <si>
    <t>4740</t>
  </si>
  <si>
    <t>Zakup materiałów papierniczych do sprzętu drukarskiego i urządzeń kserograficznych</t>
  </si>
  <si>
    <t>4390</t>
  </si>
  <si>
    <t>Zakup usług obejmujących wykonanie ekspertyz, analiz i opinii</t>
  </si>
  <si>
    <t>Opłaty z tytułu zakupu usług telekomunikacyjnych telefonii stacjonarnej</t>
  </si>
  <si>
    <t>Zakup materiałó papierniczych</t>
  </si>
  <si>
    <t>Opłata za usługi internetowe</t>
  </si>
  <si>
    <t>Opłaty z tytułu usług telekomunikacyjnych</t>
  </si>
  <si>
    <t>Zakup usług telekomunikacyjnych telefonii stacjonarnej</t>
  </si>
  <si>
    <t>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</si>
</sst>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wrapText="1"/>
    </xf>
    <xf numFmtId="3" fontId="7" fillId="2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3" fontId="3" fillId="0" borderId="4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7" fillId="2" borderId="4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wrapText="1"/>
    </xf>
    <xf numFmtId="3" fontId="7" fillId="2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3" fontId="3" fillId="0" borderId="4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2" borderId="3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right"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7" fillId="2" borderId="5" xfId="0" applyFont="1" applyFill="1" applyBorder="1" applyAlignment="1">
      <alignment wrapText="1"/>
    </xf>
    <xf numFmtId="0" fontId="8" fillId="0" borderId="3" xfId="0" applyFont="1" applyBorder="1" applyAlignment="1">
      <alignment/>
    </xf>
    <xf numFmtId="3" fontId="7" fillId="0" borderId="4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0"/>
  <sheetViews>
    <sheetView tabSelected="1" workbookViewId="0" topLeftCell="A361">
      <selection activeCell="E28" sqref="E28"/>
    </sheetView>
  </sheetViews>
  <sheetFormatPr defaultColWidth="9.140625" defaultRowHeight="12.75"/>
  <cols>
    <col min="1" max="1" width="5.28125" style="11" customWidth="1"/>
    <col min="2" max="2" width="6.57421875" style="11" customWidth="1"/>
    <col min="3" max="3" width="7.57421875" style="11" customWidth="1"/>
    <col min="4" max="4" width="42.8515625" style="6" customWidth="1"/>
    <col min="5" max="5" width="18.00390625" style="11" customWidth="1"/>
  </cols>
  <sheetData>
    <row r="2" spans="1:5" ht="12.75">
      <c r="A2" s="9"/>
      <c r="B2" s="9"/>
      <c r="C2" s="9"/>
      <c r="E2" s="9"/>
    </row>
    <row r="3" ht="12.75">
      <c r="E3" s="12" t="s">
        <v>144</v>
      </c>
    </row>
    <row r="6" spans="1:5" ht="12.75">
      <c r="A6" s="1" t="s">
        <v>149</v>
      </c>
      <c r="B6" s="2"/>
      <c r="C6" s="2"/>
      <c r="D6" s="4"/>
      <c r="E6" s="2"/>
    </row>
    <row r="7" spans="1:5" ht="12.75">
      <c r="A7" s="10"/>
      <c r="B7" s="10"/>
      <c r="C7" s="10"/>
      <c r="D7" s="5"/>
      <c r="E7" s="10"/>
    </row>
    <row r="8" spans="1:5" ht="12.75">
      <c r="A8" s="13"/>
      <c r="B8" s="13"/>
      <c r="C8" s="14"/>
      <c r="D8" s="15"/>
      <c r="E8" s="14"/>
    </row>
    <row r="9" spans="1:5" ht="12.75">
      <c r="A9" s="16"/>
      <c r="B9" s="16"/>
      <c r="C9" s="16"/>
      <c r="D9" s="17"/>
      <c r="E9" s="18" t="s">
        <v>130</v>
      </c>
    </row>
    <row r="10" spans="1:5" ht="12.75">
      <c r="A10" s="18" t="s">
        <v>63</v>
      </c>
      <c r="B10" s="18" t="s">
        <v>72</v>
      </c>
      <c r="C10" s="18" t="s">
        <v>73</v>
      </c>
      <c r="D10" s="17" t="s">
        <v>74</v>
      </c>
      <c r="E10" s="18">
        <v>2007</v>
      </c>
    </row>
    <row r="11" spans="1:5" ht="12.75">
      <c r="A11" s="19"/>
      <c r="B11" s="19"/>
      <c r="C11" s="19"/>
      <c r="D11" s="20"/>
      <c r="E11" s="21"/>
    </row>
    <row r="12" spans="1:5" ht="12.75">
      <c r="A12" s="22">
        <v>1</v>
      </c>
      <c r="B12" s="22">
        <v>2</v>
      </c>
      <c r="C12" s="22">
        <v>3</v>
      </c>
      <c r="D12" s="23">
        <v>4</v>
      </c>
      <c r="E12" s="24">
        <v>6</v>
      </c>
    </row>
    <row r="13" spans="1:5" s="7" customFormat="1" ht="12.75">
      <c r="A13" s="25" t="s">
        <v>66</v>
      </c>
      <c r="B13" s="26"/>
      <c r="C13" s="26"/>
      <c r="D13" s="27" t="s">
        <v>67</v>
      </c>
      <c r="E13" s="28">
        <f>SUM(E14,E20,E22,E24)</f>
        <v>796151</v>
      </c>
    </row>
    <row r="14" spans="1:5" ht="12.75">
      <c r="A14" s="29"/>
      <c r="B14" s="30" t="s">
        <v>4</v>
      </c>
      <c r="C14" s="31"/>
      <c r="D14" s="32" t="s">
        <v>5</v>
      </c>
      <c r="E14" s="33">
        <f>SUM(E15:E19)</f>
        <v>764500</v>
      </c>
    </row>
    <row r="15" spans="1:5" ht="12.75">
      <c r="A15" s="34"/>
      <c r="B15" s="34"/>
      <c r="C15" s="35">
        <v>4210</v>
      </c>
      <c r="D15" s="36" t="s">
        <v>58</v>
      </c>
      <c r="E15" s="37">
        <v>1500</v>
      </c>
    </row>
    <row r="16" spans="1:5" ht="12.75">
      <c r="A16" s="34"/>
      <c r="B16" s="34"/>
      <c r="C16" s="35">
        <v>4270</v>
      </c>
      <c r="D16" s="36" t="s">
        <v>14</v>
      </c>
      <c r="E16" s="37">
        <v>0</v>
      </c>
    </row>
    <row r="17" spans="1:5" ht="12.75">
      <c r="A17" s="34"/>
      <c r="B17" s="34"/>
      <c r="C17" s="35">
        <v>4300</v>
      </c>
      <c r="D17" s="36" t="s">
        <v>18</v>
      </c>
      <c r="E17" s="37">
        <v>0</v>
      </c>
    </row>
    <row r="18" spans="1:5" ht="12.75">
      <c r="A18" s="38"/>
      <c r="B18" s="39"/>
      <c r="C18" s="39" t="s">
        <v>6</v>
      </c>
      <c r="D18" s="40" t="s">
        <v>7</v>
      </c>
      <c r="E18" s="41">
        <v>753000</v>
      </c>
    </row>
    <row r="19" spans="1:5" ht="12.75">
      <c r="A19" s="38"/>
      <c r="B19" s="39"/>
      <c r="C19" s="39" t="s">
        <v>8</v>
      </c>
      <c r="D19" s="40" t="s">
        <v>9</v>
      </c>
      <c r="E19" s="41">
        <v>10000</v>
      </c>
    </row>
    <row r="20" spans="1:5" ht="12.75">
      <c r="A20" s="38"/>
      <c r="B20" s="30" t="s">
        <v>135</v>
      </c>
      <c r="C20" s="39"/>
      <c r="D20" s="42" t="s">
        <v>136</v>
      </c>
      <c r="E20" s="43">
        <f>SUM(E21)</f>
        <v>15000</v>
      </c>
    </row>
    <row r="21" spans="1:5" ht="12.75">
      <c r="A21" s="38"/>
      <c r="B21" s="39"/>
      <c r="C21" s="39" t="s">
        <v>137</v>
      </c>
      <c r="D21" s="40" t="s">
        <v>138</v>
      </c>
      <c r="E21" s="41">
        <v>15000</v>
      </c>
    </row>
    <row r="22" spans="1:5" ht="12.75">
      <c r="A22" s="31"/>
      <c r="B22" s="30" t="s">
        <v>79</v>
      </c>
      <c r="C22" s="31"/>
      <c r="D22" s="32" t="s">
        <v>80</v>
      </c>
      <c r="E22" s="44">
        <f>SUM(E23)</f>
        <v>13151</v>
      </c>
    </row>
    <row r="23" spans="1:5" ht="12.75">
      <c r="A23" s="45"/>
      <c r="B23" s="46"/>
      <c r="C23" s="39" t="s">
        <v>10</v>
      </c>
      <c r="D23" s="47" t="s">
        <v>11</v>
      </c>
      <c r="E23" s="48">
        <v>13151</v>
      </c>
    </row>
    <row r="24" spans="1:5" ht="12.75">
      <c r="A24" s="49"/>
      <c r="B24" s="30" t="s">
        <v>12</v>
      </c>
      <c r="C24" s="30"/>
      <c r="D24" s="50" t="s">
        <v>75</v>
      </c>
      <c r="E24" s="44">
        <f>SUM(E25)</f>
        <v>3500</v>
      </c>
    </row>
    <row r="25" spans="1:5" ht="12.75">
      <c r="A25" s="51"/>
      <c r="B25" s="51"/>
      <c r="C25" s="52" t="s">
        <v>0</v>
      </c>
      <c r="D25" s="53" t="s">
        <v>18</v>
      </c>
      <c r="E25" s="48">
        <v>3500</v>
      </c>
    </row>
    <row r="26" spans="1:5" s="7" customFormat="1" ht="12.75">
      <c r="A26" s="54">
        <v>600</v>
      </c>
      <c r="B26" s="54"/>
      <c r="C26" s="55"/>
      <c r="D26" s="56" t="s">
        <v>68</v>
      </c>
      <c r="E26" s="57">
        <f>SUM(E27)</f>
        <v>102400</v>
      </c>
    </row>
    <row r="27" spans="1:5" ht="12.75">
      <c r="A27" s="31"/>
      <c r="B27" s="31">
        <v>60016</v>
      </c>
      <c r="C27" s="29"/>
      <c r="D27" s="32" t="s">
        <v>15</v>
      </c>
      <c r="E27" s="44">
        <f>SUM(E28:E34)</f>
        <v>102400</v>
      </c>
    </row>
    <row r="28" spans="1:5" ht="12.75">
      <c r="A28" s="31"/>
      <c r="B28" s="31"/>
      <c r="C28" s="45" t="s">
        <v>39</v>
      </c>
      <c r="D28" s="53" t="s">
        <v>57</v>
      </c>
      <c r="E28" s="48">
        <v>500</v>
      </c>
    </row>
    <row r="29" spans="1:5" ht="12.75">
      <c r="A29" s="31"/>
      <c r="B29" s="31"/>
      <c r="C29" s="45" t="s">
        <v>42</v>
      </c>
      <c r="D29" s="53" t="s">
        <v>43</v>
      </c>
      <c r="E29" s="48">
        <v>500</v>
      </c>
    </row>
    <row r="30" spans="1:5" ht="12.75">
      <c r="A30" s="31"/>
      <c r="B30" s="31"/>
      <c r="C30" s="45" t="s">
        <v>44</v>
      </c>
      <c r="D30" s="53" t="s">
        <v>90</v>
      </c>
      <c r="E30" s="58">
        <v>11400</v>
      </c>
    </row>
    <row r="31" spans="1:5" ht="12.75">
      <c r="A31" s="22"/>
      <c r="B31" s="22"/>
      <c r="C31" s="59" t="s">
        <v>16</v>
      </c>
      <c r="D31" s="60" t="s">
        <v>17</v>
      </c>
      <c r="E31" s="61">
        <v>30000</v>
      </c>
    </row>
    <row r="32" spans="1:5" ht="12.75">
      <c r="A32" s="62"/>
      <c r="B32" s="62"/>
      <c r="C32" s="63" t="s">
        <v>13</v>
      </c>
      <c r="D32" s="64" t="s">
        <v>14</v>
      </c>
      <c r="E32" s="58">
        <v>30000</v>
      </c>
    </row>
    <row r="33" spans="1:5" ht="12.75">
      <c r="A33" s="22"/>
      <c r="B33" s="22"/>
      <c r="C33" s="59" t="s">
        <v>0</v>
      </c>
      <c r="D33" s="60" t="s">
        <v>18</v>
      </c>
      <c r="E33" s="61">
        <v>23000</v>
      </c>
    </row>
    <row r="34" spans="1:5" ht="12.75">
      <c r="A34" s="22"/>
      <c r="B34" s="22"/>
      <c r="C34" s="59" t="s">
        <v>8</v>
      </c>
      <c r="D34" s="60" t="s">
        <v>9</v>
      </c>
      <c r="E34" s="61">
        <v>7000</v>
      </c>
    </row>
    <row r="35" spans="1:5" s="7" customFormat="1" ht="12.75">
      <c r="A35" s="65">
        <v>630</v>
      </c>
      <c r="B35" s="65"/>
      <c r="C35" s="55"/>
      <c r="D35" s="56" t="s">
        <v>19</v>
      </c>
      <c r="E35" s="66">
        <f>SUM(E36)</f>
        <v>22720</v>
      </c>
    </row>
    <row r="36" spans="1:5" ht="12.75">
      <c r="A36" s="31"/>
      <c r="B36" s="31">
        <v>63095</v>
      </c>
      <c r="C36" s="29"/>
      <c r="D36" s="32" t="s">
        <v>75</v>
      </c>
      <c r="E36" s="44">
        <f>SUM(E37:E39)</f>
        <v>22720</v>
      </c>
    </row>
    <row r="37" spans="1:5" ht="12.75">
      <c r="A37" s="62"/>
      <c r="B37" s="62"/>
      <c r="C37" s="63" t="s">
        <v>16</v>
      </c>
      <c r="D37" s="53" t="s">
        <v>17</v>
      </c>
      <c r="E37" s="58">
        <v>5000</v>
      </c>
    </row>
    <row r="38" spans="1:5" ht="12.75">
      <c r="A38" s="46"/>
      <c r="B38" s="46"/>
      <c r="C38" s="45" t="s">
        <v>0</v>
      </c>
      <c r="D38" s="53" t="s">
        <v>18</v>
      </c>
      <c r="E38" s="67">
        <v>17000</v>
      </c>
    </row>
    <row r="39" spans="1:5" ht="12.75">
      <c r="A39" s="35"/>
      <c r="B39" s="35"/>
      <c r="C39" s="34" t="s">
        <v>20</v>
      </c>
      <c r="D39" s="47" t="s">
        <v>21</v>
      </c>
      <c r="E39" s="48">
        <v>720</v>
      </c>
    </row>
    <row r="40" spans="1:5" s="7" customFormat="1" ht="12.75">
      <c r="A40" s="68">
        <v>700</v>
      </c>
      <c r="B40" s="68"/>
      <c r="C40" s="69"/>
      <c r="D40" s="56" t="s">
        <v>65</v>
      </c>
      <c r="E40" s="70">
        <f>SUM(E41)</f>
        <v>333500</v>
      </c>
    </row>
    <row r="41" spans="1:5" ht="24">
      <c r="A41" s="31"/>
      <c r="B41" s="31">
        <v>70004</v>
      </c>
      <c r="C41" s="29"/>
      <c r="D41" s="32" t="s">
        <v>143</v>
      </c>
      <c r="E41" s="33">
        <f>SUM(E42:E52)</f>
        <v>333500</v>
      </c>
    </row>
    <row r="42" spans="1:5" ht="12.75">
      <c r="A42" s="31"/>
      <c r="B42" s="31"/>
      <c r="C42" s="45" t="s">
        <v>39</v>
      </c>
      <c r="D42" s="53" t="s">
        <v>57</v>
      </c>
      <c r="E42" s="67">
        <v>200</v>
      </c>
    </row>
    <row r="43" spans="1:5" ht="12.75">
      <c r="A43" s="31"/>
      <c r="B43" s="31"/>
      <c r="C43" s="45" t="s">
        <v>42</v>
      </c>
      <c r="D43" s="53" t="s">
        <v>43</v>
      </c>
      <c r="E43" s="67">
        <v>200</v>
      </c>
    </row>
    <row r="44" spans="1:5" ht="12.75">
      <c r="A44" s="31"/>
      <c r="B44" s="31"/>
      <c r="C44" s="45" t="s">
        <v>44</v>
      </c>
      <c r="D44" s="53" t="s">
        <v>90</v>
      </c>
      <c r="E44" s="67">
        <v>7600</v>
      </c>
    </row>
    <row r="45" spans="1:5" ht="12.75">
      <c r="A45" s="62"/>
      <c r="B45" s="63"/>
      <c r="C45" s="45" t="s">
        <v>16</v>
      </c>
      <c r="D45" s="64" t="s">
        <v>17</v>
      </c>
      <c r="E45" s="71">
        <v>142000</v>
      </c>
    </row>
    <row r="46" spans="1:5" ht="12.75">
      <c r="A46" s="22"/>
      <c r="B46" s="22"/>
      <c r="C46" s="59" t="s">
        <v>22</v>
      </c>
      <c r="D46" s="60" t="s">
        <v>23</v>
      </c>
      <c r="E46" s="72">
        <v>93000</v>
      </c>
    </row>
    <row r="47" spans="1:5" ht="12.75">
      <c r="A47" s="22"/>
      <c r="B47" s="22"/>
      <c r="C47" s="59" t="s">
        <v>13</v>
      </c>
      <c r="D47" s="20" t="s">
        <v>14</v>
      </c>
      <c r="E47" s="72">
        <v>30000</v>
      </c>
    </row>
    <row r="48" spans="1:5" ht="12.75">
      <c r="A48" s="22"/>
      <c r="B48" s="59"/>
      <c r="C48" s="59" t="s">
        <v>0</v>
      </c>
      <c r="D48" s="60" t="s">
        <v>18</v>
      </c>
      <c r="E48" s="72">
        <v>24000</v>
      </c>
    </row>
    <row r="49" spans="1:5" ht="24">
      <c r="A49" s="22"/>
      <c r="B49" s="59"/>
      <c r="C49" s="59" t="s">
        <v>162</v>
      </c>
      <c r="D49" s="60" t="s">
        <v>163</v>
      </c>
      <c r="E49" s="72">
        <v>10000</v>
      </c>
    </row>
    <row r="50" spans="1:5" ht="12.75">
      <c r="A50" s="73"/>
      <c r="B50" s="73"/>
      <c r="C50" s="59" t="s">
        <v>20</v>
      </c>
      <c r="D50" s="74" t="s">
        <v>21</v>
      </c>
      <c r="E50" s="61">
        <v>5000</v>
      </c>
    </row>
    <row r="51" spans="1:5" ht="12.75">
      <c r="A51" s="46"/>
      <c r="B51" s="46"/>
      <c r="C51" s="45" t="s">
        <v>25</v>
      </c>
      <c r="D51" s="53" t="s">
        <v>26</v>
      </c>
      <c r="E51" s="61">
        <v>20000</v>
      </c>
    </row>
    <row r="52" spans="1:5" ht="12.75">
      <c r="A52" s="46"/>
      <c r="B52" s="46"/>
      <c r="C52" s="45" t="s">
        <v>152</v>
      </c>
      <c r="D52" s="53" t="s">
        <v>154</v>
      </c>
      <c r="E52" s="61">
        <v>1500</v>
      </c>
    </row>
    <row r="53" spans="1:5" s="7" customFormat="1" ht="12.75">
      <c r="A53" s="54">
        <v>750</v>
      </c>
      <c r="B53" s="54"/>
      <c r="C53" s="55"/>
      <c r="D53" s="56" t="s">
        <v>69</v>
      </c>
      <c r="E53" s="57">
        <f>SUM(E54,E56,E61,E83)</f>
        <v>2664344</v>
      </c>
    </row>
    <row r="54" spans="1:5" ht="12.75">
      <c r="A54" s="75"/>
      <c r="B54" s="75">
        <v>75011</v>
      </c>
      <c r="C54" s="76"/>
      <c r="D54" s="77" t="s">
        <v>27</v>
      </c>
      <c r="E54" s="78">
        <f>SUM(E55)</f>
        <v>72700</v>
      </c>
    </row>
    <row r="55" spans="1:5" ht="12.75">
      <c r="A55" s="22"/>
      <c r="B55" s="22"/>
      <c r="C55" s="59" t="s">
        <v>28</v>
      </c>
      <c r="D55" s="60" t="s">
        <v>29</v>
      </c>
      <c r="E55" s="72">
        <v>72700</v>
      </c>
    </row>
    <row r="56" spans="1:5" ht="12.75">
      <c r="A56" s="79"/>
      <c r="B56" s="79">
        <v>75022</v>
      </c>
      <c r="C56" s="80"/>
      <c r="D56" s="81" t="s">
        <v>30</v>
      </c>
      <c r="E56" s="82">
        <f>SUM(E57:E60)</f>
        <v>70000</v>
      </c>
    </row>
    <row r="57" spans="1:5" ht="12.75">
      <c r="A57" s="46"/>
      <c r="B57" s="46"/>
      <c r="C57" s="45" t="s">
        <v>31</v>
      </c>
      <c r="D57" s="53" t="s">
        <v>32</v>
      </c>
      <c r="E57" s="67">
        <v>66000</v>
      </c>
    </row>
    <row r="58" spans="1:5" ht="12.75">
      <c r="A58" s="83"/>
      <c r="B58" s="22"/>
      <c r="C58" s="59" t="s">
        <v>16</v>
      </c>
      <c r="D58" s="60" t="s">
        <v>17</v>
      </c>
      <c r="E58" s="72">
        <v>2000</v>
      </c>
    </row>
    <row r="59" spans="1:5" ht="12.75">
      <c r="A59" s="83"/>
      <c r="B59" s="22"/>
      <c r="C59" s="59" t="s">
        <v>0</v>
      </c>
      <c r="D59" s="60" t="s">
        <v>18</v>
      </c>
      <c r="E59" s="72">
        <v>1500</v>
      </c>
    </row>
    <row r="60" spans="1:5" ht="12.75">
      <c r="A60" s="84"/>
      <c r="B60" s="73"/>
      <c r="C60" s="85" t="s">
        <v>33</v>
      </c>
      <c r="D60" s="20" t="s">
        <v>34</v>
      </c>
      <c r="E60" s="86">
        <v>500</v>
      </c>
    </row>
    <row r="61" spans="1:5" ht="12.75">
      <c r="A61" s="29"/>
      <c r="B61" s="31">
        <v>75023</v>
      </c>
      <c r="C61" s="29"/>
      <c r="D61" s="50" t="s">
        <v>35</v>
      </c>
      <c r="E61" s="87">
        <f>SUM(E62:E82)</f>
        <v>2484474</v>
      </c>
    </row>
    <row r="62" spans="1:5" ht="12.75">
      <c r="A62" s="85"/>
      <c r="B62" s="85"/>
      <c r="C62" s="59" t="s">
        <v>36</v>
      </c>
      <c r="D62" s="74" t="s">
        <v>37</v>
      </c>
      <c r="E62" s="88">
        <v>12200</v>
      </c>
    </row>
    <row r="63" spans="1:5" ht="12.75">
      <c r="A63" s="46"/>
      <c r="B63" s="46"/>
      <c r="C63" s="59" t="s">
        <v>28</v>
      </c>
      <c r="D63" s="53" t="s">
        <v>29</v>
      </c>
      <c r="E63" s="48">
        <v>1438700</v>
      </c>
    </row>
    <row r="64" spans="1:5" ht="12.75">
      <c r="A64" s="62"/>
      <c r="B64" s="62"/>
      <c r="C64" s="59" t="s">
        <v>41</v>
      </c>
      <c r="D64" s="64" t="s">
        <v>38</v>
      </c>
      <c r="E64" s="58">
        <v>138570</v>
      </c>
    </row>
    <row r="65" spans="1:5" ht="12.75">
      <c r="A65" s="22"/>
      <c r="B65" s="22"/>
      <c r="C65" s="59" t="s">
        <v>39</v>
      </c>
      <c r="D65" s="60" t="s">
        <v>40</v>
      </c>
      <c r="E65" s="61">
        <v>304837</v>
      </c>
    </row>
    <row r="66" spans="1:5" ht="12.75">
      <c r="A66" s="46"/>
      <c r="B66" s="46"/>
      <c r="C66" s="45" t="s">
        <v>42</v>
      </c>
      <c r="D66" s="53" t="s">
        <v>43</v>
      </c>
      <c r="E66" s="48">
        <v>43335</v>
      </c>
    </row>
    <row r="67" spans="1:5" ht="12.75">
      <c r="A67" s="22"/>
      <c r="B67" s="22"/>
      <c r="C67" s="59" t="s">
        <v>44</v>
      </c>
      <c r="D67" s="20" t="s">
        <v>45</v>
      </c>
      <c r="E67" s="61">
        <v>5000</v>
      </c>
    </row>
    <row r="68" spans="1:5" ht="12.75">
      <c r="A68" s="46"/>
      <c r="B68" s="46"/>
      <c r="C68" s="45" t="s">
        <v>16</v>
      </c>
      <c r="D68" s="53" t="s">
        <v>17</v>
      </c>
      <c r="E68" s="48">
        <v>142294</v>
      </c>
    </row>
    <row r="69" spans="1:5" ht="12.75">
      <c r="A69" s="89"/>
      <c r="B69" s="89"/>
      <c r="C69" s="59" t="s">
        <v>22</v>
      </c>
      <c r="D69" s="20" t="s">
        <v>23</v>
      </c>
      <c r="E69" s="41">
        <v>19000</v>
      </c>
    </row>
    <row r="70" spans="1:5" ht="12.75">
      <c r="A70" s="45"/>
      <c r="B70" s="46"/>
      <c r="C70" s="45" t="s">
        <v>24</v>
      </c>
      <c r="D70" s="53" t="s">
        <v>46</v>
      </c>
      <c r="E70" s="61">
        <v>4000</v>
      </c>
    </row>
    <row r="71" spans="1:5" ht="12.75">
      <c r="A71" s="46"/>
      <c r="B71" s="46"/>
      <c r="C71" s="45" t="s">
        <v>0</v>
      </c>
      <c r="D71" s="53" t="s">
        <v>18</v>
      </c>
      <c r="E71" s="67">
        <v>83824</v>
      </c>
    </row>
    <row r="72" spans="1:5" ht="12.75">
      <c r="A72" s="46"/>
      <c r="B72" s="45"/>
      <c r="C72" s="45" t="s">
        <v>47</v>
      </c>
      <c r="D72" s="53" t="s">
        <v>48</v>
      </c>
      <c r="E72" s="48">
        <v>20604</v>
      </c>
    </row>
    <row r="73" spans="1:5" ht="24">
      <c r="A73" s="45"/>
      <c r="B73" s="46"/>
      <c r="C73" s="45" t="s">
        <v>156</v>
      </c>
      <c r="D73" s="90" t="s">
        <v>158</v>
      </c>
      <c r="E73" s="61">
        <v>2000</v>
      </c>
    </row>
    <row r="74" spans="1:5" ht="24">
      <c r="A74" s="45"/>
      <c r="B74" s="46"/>
      <c r="C74" s="45" t="s">
        <v>157</v>
      </c>
      <c r="D74" s="90" t="s">
        <v>159</v>
      </c>
      <c r="E74" s="61">
        <v>42000</v>
      </c>
    </row>
    <row r="75" spans="1:5" ht="12.75">
      <c r="A75" s="46"/>
      <c r="B75" s="46"/>
      <c r="C75" s="45" t="s">
        <v>33</v>
      </c>
      <c r="D75" s="90" t="s">
        <v>49</v>
      </c>
      <c r="E75" s="48">
        <v>14000</v>
      </c>
    </row>
    <row r="76" spans="1:5" ht="12.75">
      <c r="A76" s="45"/>
      <c r="B76" s="46"/>
      <c r="C76" s="45" t="s">
        <v>20</v>
      </c>
      <c r="D76" s="90" t="s">
        <v>21</v>
      </c>
      <c r="E76" s="61">
        <v>18360</v>
      </c>
    </row>
    <row r="77" spans="1:5" ht="12.75">
      <c r="A77" s="46"/>
      <c r="B77" s="46"/>
      <c r="C77" s="45" t="s">
        <v>50</v>
      </c>
      <c r="D77" s="90" t="s">
        <v>51</v>
      </c>
      <c r="E77" s="61">
        <v>46150</v>
      </c>
    </row>
    <row r="78" spans="1:5" ht="12.75">
      <c r="A78" s="46"/>
      <c r="B78" s="46"/>
      <c r="C78" s="45" t="s">
        <v>52</v>
      </c>
      <c r="D78" s="53" t="s">
        <v>53</v>
      </c>
      <c r="E78" s="48">
        <v>5000</v>
      </c>
    </row>
    <row r="79" spans="1:5" ht="12.75">
      <c r="A79" s="46"/>
      <c r="B79" s="46"/>
      <c r="C79" s="45" t="s">
        <v>152</v>
      </c>
      <c r="D79" s="47" t="s">
        <v>154</v>
      </c>
      <c r="E79" s="48">
        <v>10000</v>
      </c>
    </row>
    <row r="80" spans="1:5" ht="24">
      <c r="A80" s="46"/>
      <c r="B80" s="46"/>
      <c r="C80" s="45" t="s">
        <v>160</v>
      </c>
      <c r="D80" s="47" t="s">
        <v>161</v>
      </c>
      <c r="E80" s="48">
        <v>3000</v>
      </c>
    </row>
    <row r="81" spans="1:5" ht="12.75">
      <c r="A81" s="62"/>
      <c r="B81" s="62"/>
      <c r="C81" s="63" t="s">
        <v>153</v>
      </c>
      <c r="D81" s="64" t="s">
        <v>155</v>
      </c>
      <c r="E81" s="48">
        <v>16500</v>
      </c>
    </row>
    <row r="82" spans="1:5" ht="12.75">
      <c r="A82" s="46"/>
      <c r="B82" s="45"/>
      <c r="C82" s="45" t="s">
        <v>8</v>
      </c>
      <c r="D82" s="53" t="s">
        <v>7</v>
      </c>
      <c r="E82" s="61">
        <v>115100</v>
      </c>
    </row>
    <row r="83" spans="1:5" ht="12.75">
      <c r="A83" s="75"/>
      <c r="B83" s="75">
        <v>75095</v>
      </c>
      <c r="C83" s="76"/>
      <c r="D83" s="77" t="s">
        <v>75</v>
      </c>
      <c r="E83" s="91">
        <f>SUM(E84:E85)</f>
        <v>37170</v>
      </c>
    </row>
    <row r="84" spans="1:5" ht="12.75">
      <c r="A84" s="46"/>
      <c r="B84" s="46"/>
      <c r="C84" s="45" t="s">
        <v>54</v>
      </c>
      <c r="D84" s="53" t="s">
        <v>55</v>
      </c>
      <c r="E84" s="48">
        <v>31570</v>
      </c>
    </row>
    <row r="85" spans="1:5" ht="12.75">
      <c r="A85" s="22"/>
      <c r="B85" s="59"/>
      <c r="C85" s="59" t="s">
        <v>20</v>
      </c>
      <c r="D85" s="93" t="s">
        <v>21</v>
      </c>
      <c r="E85" s="61">
        <v>5600</v>
      </c>
    </row>
    <row r="86" spans="1:5" s="7" customFormat="1" ht="12.75">
      <c r="A86" s="94">
        <v>751</v>
      </c>
      <c r="B86" s="94"/>
      <c r="C86" s="95"/>
      <c r="D86" s="96" t="s">
        <v>56</v>
      </c>
      <c r="E86" s="97">
        <f>SUM(E87)</f>
        <v>1300</v>
      </c>
    </row>
    <row r="87" spans="1:5" ht="12.75">
      <c r="A87" s="75"/>
      <c r="B87" s="75">
        <v>75101</v>
      </c>
      <c r="C87" s="76"/>
      <c r="D87" s="77" t="s">
        <v>56</v>
      </c>
      <c r="E87" s="91">
        <f>SUM(E88:E90)</f>
        <v>1300</v>
      </c>
    </row>
    <row r="88" spans="1:5" ht="12.75">
      <c r="A88" s="46"/>
      <c r="B88" s="46"/>
      <c r="C88" s="45" t="s">
        <v>39</v>
      </c>
      <c r="D88" s="53" t="s">
        <v>57</v>
      </c>
      <c r="E88" s="48">
        <v>242</v>
      </c>
    </row>
    <row r="89" spans="1:5" ht="12.75">
      <c r="A89" s="73"/>
      <c r="B89" s="73"/>
      <c r="C89" s="85" t="s">
        <v>42</v>
      </c>
      <c r="D89" s="74" t="s">
        <v>43</v>
      </c>
      <c r="E89" s="88">
        <v>35</v>
      </c>
    </row>
    <row r="90" spans="1:5" ht="12.75">
      <c r="A90" s="22"/>
      <c r="B90" s="22"/>
      <c r="C90" s="59" t="s">
        <v>44</v>
      </c>
      <c r="D90" s="60" t="s">
        <v>45</v>
      </c>
      <c r="E90" s="61">
        <v>1023</v>
      </c>
    </row>
    <row r="91" spans="1:5" s="7" customFormat="1" ht="24">
      <c r="A91" s="54">
        <v>754</v>
      </c>
      <c r="B91" s="54"/>
      <c r="C91" s="55"/>
      <c r="D91" s="56" t="s">
        <v>78</v>
      </c>
      <c r="E91" s="57">
        <f>SUM(E92,E95)</f>
        <v>73500</v>
      </c>
    </row>
    <row r="92" spans="1:5" ht="12.75">
      <c r="A92" s="75"/>
      <c r="B92" s="75">
        <v>75403</v>
      </c>
      <c r="C92" s="76"/>
      <c r="D92" s="77" t="s">
        <v>59</v>
      </c>
      <c r="E92" s="91">
        <f>SUM(E93:E94)</f>
        <v>6500</v>
      </c>
    </row>
    <row r="93" spans="1:5" ht="12.75">
      <c r="A93" s="46"/>
      <c r="B93" s="46"/>
      <c r="C93" s="45" t="s">
        <v>16</v>
      </c>
      <c r="D93" s="53" t="s">
        <v>17</v>
      </c>
      <c r="E93" s="48">
        <v>6000</v>
      </c>
    </row>
    <row r="94" spans="1:5" ht="12.75">
      <c r="A94" s="73"/>
      <c r="B94" s="73"/>
      <c r="C94" s="85" t="s">
        <v>0</v>
      </c>
      <c r="D94" s="74" t="s">
        <v>18</v>
      </c>
      <c r="E94" s="88">
        <v>500</v>
      </c>
    </row>
    <row r="95" spans="1:5" ht="12.75">
      <c r="A95" s="31"/>
      <c r="B95" s="31">
        <v>75412</v>
      </c>
      <c r="C95" s="29"/>
      <c r="D95" s="32" t="s">
        <v>60</v>
      </c>
      <c r="E95" s="44">
        <f>SUM(E96:E103)</f>
        <v>67000</v>
      </c>
    </row>
    <row r="96" spans="1:5" ht="12.75">
      <c r="A96" s="46"/>
      <c r="B96" s="46"/>
      <c r="C96" s="45" t="s">
        <v>39</v>
      </c>
      <c r="D96" s="53" t="s">
        <v>57</v>
      </c>
      <c r="E96" s="48">
        <v>500</v>
      </c>
    </row>
    <row r="97" spans="1:5" ht="12.75">
      <c r="A97" s="46"/>
      <c r="B97" s="46"/>
      <c r="C97" s="45" t="s">
        <v>42</v>
      </c>
      <c r="D97" s="53" t="s">
        <v>43</v>
      </c>
      <c r="E97" s="48">
        <v>500</v>
      </c>
    </row>
    <row r="98" spans="1:5" ht="12.75">
      <c r="A98" s="46"/>
      <c r="B98" s="46"/>
      <c r="C98" s="45" t="s">
        <v>44</v>
      </c>
      <c r="D98" s="53" t="s">
        <v>90</v>
      </c>
      <c r="E98" s="48">
        <v>5000</v>
      </c>
    </row>
    <row r="99" spans="1:5" ht="12.75">
      <c r="A99" s="22"/>
      <c r="B99" s="22"/>
      <c r="C99" s="59" t="s">
        <v>16</v>
      </c>
      <c r="D99" s="60" t="s">
        <v>17</v>
      </c>
      <c r="E99" s="61">
        <v>35700</v>
      </c>
    </row>
    <row r="100" spans="1:5" ht="12.75">
      <c r="A100" s="22"/>
      <c r="B100" s="22"/>
      <c r="C100" s="59" t="s">
        <v>22</v>
      </c>
      <c r="D100" s="60" t="s">
        <v>23</v>
      </c>
      <c r="E100" s="61">
        <v>7242</v>
      </c>
    </row>
    <row r="101" spans="1:5" ht="12.75">
      <c r="A101" s="22"/>
      <c r="B101" s="22"/>
      <c r="C101" s="39" t="s">
        <v>13</v>
      </c>
      <c r="D101" s="60" t="s">
        <v>14</v>
      </c>
      <c r="E101" s="61">
        <v>5000</v>
      </c>
    </row>
    <row r="102" spans="1:5" ht="12.75">
      <c r="A102" s="22"/>
      <c r="B102" s="22"/>
      <c r="C102" s="59" t="s">
        <v>0</v>
      </c>
      <c r="D102" s="60" t="s">
        <v>18</v>
      </c>
      <c r="E102" s="61">
        <v>12058</v>
      </c>
    </row>
    <row r="103" spans="1:5" ht="12.75">
      <c r="A103" s="22"/>
      <c r="B103" s="22"/>
      <c r="C103" s="59" t="s">
        <v>20</v>
      </c>
      <c r="D103" s="98" t="s">
        <v>21</v>
      </c>
      <c r="E103" s="61">
        <v>1000</v>
      </c>
    </row>
    <row r="104" spans="1:5" s="7" customFormat="1" ht="24">
      <c r="A104" s="25" t="s">
        <v>70</v>
      </c>
      <c r="B104" s="26"/>
      <c r="C104" s="26"/>
      <c r="D104" s="27" t="s">
        <v>61</v>
      </c>
      <c r="E104" s="28">
        <f>SUM(E105)</f>
        <v>5000</v>
      </c>
    </row>
    <row r="105" spans="1:5" ht="24">
      <c r="A105" s="29"/>
      <c r="B105" s="30" t="s">
        <v>62</v>
      </c>
      <c r="C105" s="31"/>
      <c r="D105" s="32" t="s">
        <v>140</v>
      </c>
      <c r="E105" s="33">
        <f>SUM(E106)</f>
        <v>5000</v>
      </c>
    </row>
    <row r="106" spans="1:5" ht="12.75">
      <c r="A106" s="100"/>
      <c r="B106" s="59"/>
      <c r="C106" s="59" t="s">
        <v>52</v>
      </c>
      <c r="D106" s="98" t="s">
        <v>53</v>
      </c>
      <c r="E106" s="61">
        <v>5000</v>
      </c>
    </row>
    <row r="107" spans="1:5" s="7" customFormat="1" ht="12.75">
      <c r="A107" s="94">
        <v>757</v>
      </c>
      <c r="B107" s="95"/>
      <c r="C107" s="95"/>
      <c r="D107" s="101" t="s">
        <v>81</v>
      </c>
      <c r="E107" s="57">
        <f>SUM(E108)</f>
        <v>13368</v>
      </c>
    </row>
    <row r="108" spans="1:5" ht="12.75">
      <c r="A108" s="102"/>
      <c r="B108" s="30" t="s">
        <v>82</v>
      </c>
      <c r="C108" s="30"/>
      <c r="D108" s="42" t="s">
        <v>83</v>
      </c>
      <c r="E108" s="44">
        <f>SUM(E109)</f>
        <v>13368</v>
      </c>
    </row>
    <row r="109" spans="1:5" ht="12.75">
      <c r="A109" s="46"/>
      <c r="B109" s="34"/>
      <c r="C109" s="46">
        <v>8070</v>
      </c>
      <c r="D109" s="53" t="s">
        <v>84</v>
      </c>
      <c r="E109" s="48">
        <v>13368</v>
      </c>
    </row>
    <row r="110" spans="1:5" s="7" customFormat="1" ht="12.75">
      <c r="A110" s="55" t="s">
        <v>85</v>
      </c>
      <c r="B110" s="54"/>
      <c r="C110" s="95"/>
      <c r="D110" s="104" t="s">
        <v>64</v>
      </c>
      <c r="E110" s="57">
        <f>SUM(E111,E135,E155,E175,E199,E213,E233,E237)</f>
        <v>7948596</v>
      </c>
    </row>
    <row r="111" spans="1:5" ht="12.75">
      <c r="A111" s="49"/>
      <c r="B111" s="30" t="s">
        <v>2</v>
      </c>
      <c r="C111" s="30"/>
      <c r="D111" s="50" t="s">
        <v>76</v>
      </c>
      <c r="E111" s="44">
        <f>SUM(E112:E134)</f>
        <v>4340970</v>
      </c>
    </row>
    <row r="112" spans="1:5" ht="12.75">
      <c r="A112" s="51"/>
      <c r="B112" s="51"/>
      <c r="C112" s="52" t="s">
        <v>36</v>
      </c>
      <c r="D112" s="53" t="s">
        <v>86</v>
      </c>
      <c r="E112" s="48">
        <v>209823</v>
      </c>
    </row>
    <row r="113" spans="1:5" ht="12.75">
      <c r="A113" s="46"/>
      <c r="B113" s="46"/>
      <c r="C113" s="45" t="s">
        <v>31</v>
      </c>
      <c r="D113" s="53" t="s">
        <v>32</v>
      </c>
      <c r="E113" s="61">
        <v>8720</v>
      </c>
    </row>
    <row r="114" spans="1:5" ht="12.75">
      <c r="A114" s="46"/>
      <c r="B114" s="46"/>
      <c r="C114" s="45" t="s">
        <v>99</v>
      </c>
      <c r="D114" s="53" t="s">
        <v>100</v>
      </c>
      <c r="E114" s="61">
        <v>7840</v>
      </c>
    </row>
    <row r="115" spans="1:5" ht="12.75">
      <c r="A115" s="46"/>
      <c r="B115" s="46"/>
      <c r="C115" s="45" t="s">
        <v>28</v>
      </c>
      <c r="D115" s="53" t="s">
        <v>29</v>
      </c>
      <c r="E115" s="48">
        <v>2609278</v>
      </c>
    </row>
    <row r="116" spans="1:5" ht="12.75">
      <c r="A116" s="46"/>
      <c r="B116" s="46"/>
      <c r="C116" s="45" t="s">
        <v>41</v>
      </c>
      <c r="D116" s="53" t="s">
        <v>38</v>
      </c>
      <c r="E116" s="58">
        <v>195316</v>
      </c>
    </row>
    <row r="117" spans="1:5" ht="12.75">
      <c r="A117" s="22"/>
      <c r="B117" s="22"/>
      <c r="C117" s="59" t="s">
        <v>39</v>
      </c>
      <c r="D117" s="60" t="s">
        <v>57</v>
      </c>
      <c r="E117" s="61">
        <v>501122</v>
      </c>
    </row>
    <row r="118" spans="1:5" ht="12.75">
      <c r="A118" s="62"/>
      <c r="B118" s="62"/>
      <c r="C118" s="63" t="s">
        <v>42</v>
      </c>
      <c r="D118" s="64" t="s">
        <v>89</v>
      </c>
      <c r="E118" s="58">
        <v>70837</v>
      </c>
    </row>
    <row r="119" spans="1:5" ht="12.75">
      <c r="A119" s="22"/>
      <c r="B119" s="22"/>
      <c r="C119" s="59" t="s">
        <v>44</v>
      </c>
      <c r="D119" s="60" t="s">
        <v>90</v>
      </c>
      <c r="E119" s="61">
        <v>7400</v>
      </c>
    </row>
    <row r="120" spans="1:5" ht="12.75">
      <c r="A120" s="22"/>
      <c r="B120" s="22"/>
      <c r="C120" s="59" t="s">
        <v>16</v>
      </c>
      <c r="D120" s="74" t="s">
        <v>58</v>
      </c>
      <c r="E120" s="61">
        <v>229700</v>
      </c>
    </row>
    <row r="121" spans="1:5" ht="12.75">
      <c r="A121" s="62"/>
      <c r="B121" s="62"/>
      <c r="C121" s="45" t="s">
        <v>91</v>
      </c>
      <c r="D121" s="53" t="s">
        <v>92</v>
      </c>
      <c r="E121" s="58">
        <v>13300</v>
      </c>
    </row>
    <row r="122" spans="1:5" ht="12.75">
      <c r="A122" s="46"/>
      <c r="B122" s="46"/>
      <c r="C122" s="45" t="s">
        <v>22</v>
      </c>
      <c r="D122" s="53" t="s">
        <v>93</v>
      </c>
      <c r="E122" s="48">
        <v>64995</v>
      </c>
    </row>
    <row r="123" spans="1:5" ht="12.75">
      <c r="A123" s="62"/>
      <c r="B123" s="62"/>
      <c r="C123" s="63" t="s">
        <v>13</v>
      </c>
      <c r="D123" s="53" t="s">
        <v>14</v>
      </c>
      <c r="E123" s="58">
        <v>68500</v>
      </c>
    </row>
    <row r="124" spans="1:5" ht="12.75">
      <c r="A124" s="46"/>
      <c r="B124" s="46"/>
      <c r="C124" s="45" t="s">
        <v>24</v>
      </c>
      <c r="D124" s="53" t="s">
        <v>46</v>
      </c>
      <c r="E124" s="67">
        <v>5805</v>
      </c>
    </row>
    <row r="125" spans="1:5" ht="12.75">
      <c r="A125" s="35"/>
      <c r="B125" s="35"/>
      <c r="C125" s="34" t="s">
        <v>0</v>
      </c>
      <c r="D125" s="47" t="s">
        <v>18</v>
      </c>
      <c r="E125" s="48">
        <v>42000</v>
      </c>
    </row>
    <row r="126" spans="1:5" ht="12.75">
      <c r="A126" s="46"/>
      <c r="B126" s="46"/>
      <c r="C126" s="45" t="s">
        <v>47</v>
      </c>
      <c r="D126" s="53" t="s">
        <v>48</v>
      </c>
      <c r="E126" s="48">
        <v>6640</v>
      </c>
    </row>
    <row r="127" spans="1:5" ht="24">
      <c r="A127" s="46"/>
      <c r="B127" s="46"/>
      <c r="C127" s="45" t="s">
        <v>157</v>
      </c>
      <c r="D127" s="47" t="s">
        <v>164</v>
      </c>
      <c r="E127" s="48">
        <v>11660</v>
      </c>
    </row>
    <row r="128" spans="1:5" ht="24">
      <c r="A128" s="46"/>
      <c r="B128" s="46"/>
      <c r="C128" s="45" t="s">
        <v>162</v>
      </c>
      <c r="D128" s="47" t="s">
        <v>163</v>
      </c>
      <c r="E128" s="48">
        <v>6800</v>
      </c>
    </row>
    <row r="129" spans="1:5" ht="12.75">
      <c r="A129" s="46"/>
      <c r="B129" s="46"/>
      <c r="C129" s="45" t="s">
        <v>33</v>
      </c>
      <c r="D129" s="47" t="s">
        <v>94</v>
      </c>
      <c r="E129" s="48">
        <v>12800</v>
      </c>
    </row>
    <row r="130" spans="1:5" ht="12.75">
      <c r="A130" s="46"/>
      <c r="B130" s="46"/>
      <c r="C130" s="63" t="s">
        <v>20</v>
      </c>
      <c r="D130" s="53" t="s">
        <v>21</v>
      </c>
      <c r="E130" s="105">
        <v>6300</v>
      </c>
    </row>
    <row r="131" spans="1:5" ht="12.75">
      <c r="A131" s="46"/>
      <c r="B131" s="45"/>
      <c r="C131" s="45" t="s">
        <v>50</v>
      </c>
      <c r="D131" s="53" t="s">
        <v>51</v>
      </c>
      <c r="E131" s="67">
        <v>201550</v>
      </c>
    </row>
    <row r="132" spans="1:5" ht="24">
      <c r="A132" s="46"/>
      <c r="B132" s="45"/>
      <c r="C132" s="45" t="s">
        <v>160</v>
      </c>
      <c r="D132" s="47" t="s">
        <v>161</v>
      </c>
      <c r="E132" s="67">
        <v>13084</v>
      </c>
    </row>
    <row r="133" spans="1:5" ht="12.75">
      <c r="A133" s="46"/>
      <c r="B133" s="45"/>
      <c r="C133" s="45" t="s">
        <v>153</v>
      </c>
      <c r="D133" s="47" t="s">
        <v>155</v>
      </c>
      <c r="E133" s="67">
        <v>11500</v>
      </c>
    </row>
    <row r="134" spans="1:5" ht="12.75">
      <c r="A134" s="62"/>
      <c r="B134" s="63"/>
      <c r="C134" s="45" t="s">
        <v>6</v>
      </c>
      <c r="D134" s="47" t="s">
        <v>169</v>
      </c>
      <c r="E134" s="71">
        <v>36000</v>
      </c>
    </row>
    <row r="135" spans="1:5" ht="24">
      <c r="A135" s="22"/>
      <c r="B135" s="31">
        <v>80103</v>
      </c>
      <c r="C135" s="59"/>
      <c r="D135" s="50" t="s">
        <v>133</v>
      </c>
      <c r="E135" s="33">
        <f>SUM(E136:E154)</f>
        <v>403676</v>
      </c>
    </row>
    <row r="136" spans="1:5" ht="12.75">
      <c r="A136" s="22"/>
      <c r="B136" s="22"/>
      <c r="C136" s="59" t="s">
        <v>36</v>
      </c>
      <c r="D136" s="20" t="s">
        <v>86</v>
      </c>
      <c r="E136" s="72">
        <v>24447</v>
      </c>
    </row>
    <row r="137" spans="1:5" ht="12.75">
      <c r="A137" s="22"/>
      <c r="B137" s="22"/>
      <c r="C137" s="59" t="s">
        <v>31</v>
      </c>
      <c r="D137" s="20" t="s">
        <v>32</v>
      </c>
      <c r="E137" s="72">
        <v>2950</v>
      </c>
    </row>
    <row r="138" spans="1:5" ht="12.75">
      <c r="A138" s="22"/>
      <c r="B138" s="22"/>
      <c r="C138" s="59" t="s">
        <v>28</v>
      </c>
      <c r="D138" s="20" t="s">
        <v>134</v>
      </c>
      <c r="E138" s="72">
        <v>225832</v>
      </c>
    </row>
    <row r="139" spans="1:5" ht="12.75">
      <c r="A139" s="22"/>
      <c r="B139" s="22"/>
      <c r="C139" s="59" t="s">
        <v>41</v>
      </c>
      <c r="D139" s="20" t="s">
        <v>38</v>
      </c>
      <c r="E139" s="72">
        <v>16816</v>
      </c>
    </row>
    <row r="140" spans="1:5" ht="12.75">
      <c r="A140" s="22"/>
      <c r="B140" s="22"/>
      <c r="C140" s="59" t="s">
        <v>39</v>
      </c>
      <c r="D140" s="20" t="s">
        <v>57</v>
      </c>
      <c r="E140" s="72">
        <v>44997</v>
      </c>
    </row>
    <row r="141" spans="1:5" ht="12.75">
      <c r="A141" s="22"/>
      <c r="B141" s="22"/>
      <c r="C141" s="59" t="s">
        <v>42</v>
      </c>
      <c r="D141" s="20" t="s">
        <v>43</v>
      </c>
      <c r="E141" s="72">
        <v>6383</v>
      </c>
    </row>
    <row r="142" spans="1:5" ht="12.75">
      <c r="A142" s="22"/>
      <c r="B142" s="22"/>
      <c r="C142" s="59" t="s">
        <v>44</v>
      </c>
      <c r="D142" s="20" t="s">
        <v>90</v>
      </c>
      <c r="E142" s="72">
        <v>0</v>
      </c>
    </row>
    <row r="143" spans="1:5" ht="12.75">
      <c r="A143" s="22"/>
      <c r="B143" s="22"/>
      <c r="C143" s="59" t="s">
        <v>16</v>
      </c>
      <c r="D143" s="20" t="s">
        <v>58</v>
      </c>
      <c r="E143" s="72">
        <v>34318</v>
      </c>
    </row>
    <row r="144" spans="1:5" ht="12.75">
      <c r="A144" s="22"/>
      <c r="B144" s="22"/>
      <c r="C144" s="59" t="s">
        <v>91</v>
      </c>
      <c r="D144" s="20" t="s">
        <v>92</v>
      </c>
      <c r="E144" s="72">
        <v>6200</v>
      </c>
    </row>
    <row r="145" spans="1:5" ht="12.75">
      <c r="A145" s="22"/>
      <c r="B145" s="22"/>
      <c r="C145" s="59" t="s">
        <v>22</v>
      </c>
      <c r="D145" s="20" t="s">
        <v>93</v>
      </c>
      <c r="E145" s="72">
        <v>8135</v>
      </c>
    </row>
    <row r="146" spans="1:5" ht="12.75">
      <c r="A146" s="22"/>
      <c r="B146" s="22"/>
      <c r="C146" s="59" t="s">
        <v>13</v>
      </c>
      <c r="D146" s="20" t="s">
        <v>14</v>
      </c>
      <c r="E146" s="72">
        <v>6800</v>
      </c>
    </row>
    <row r="147" spans="1:5" ht="12.75">
      <c r="A147" s="22"/>
      <c r="B147" s="22"/>
      <c r="C147" s="59" t="s">
        <v>24</v>
      </c>
      <c r="D147" s="20" t="s">
        <v>46</v>
      </c>
      <c r="E147" s="72">
        <v>940</v>
      </c>
    </row>
    <row r="148" spans="1:5" ht="12.75">
      <c r="A148" s="22"/>
      <c r="B148" s="22"/>
      <c r="C148" s="59" t="s">
        <v>0</v>
      </c>
      <c r="D148" s="20" t="s">
        <v>18</v>
      </c>
      <c r="E148" s="72">
        <v>5620</v>
      </c>
    </row>
    <row r="149" spans="1:5" ht="24">
      <c r="A149" s="22"/>
      <c r="B149" s="22"/>
      <c r="C149" s="59" t="s">
        <v>162</v>
      </c>
      <c r="D149" s="20" t="s">
        <v>163</v>
      </c>
      <c r="E149" s="72">
        <v>100</v>
      </c>
    </row>
    <row r="150" spans="1:5" ht="12.75">
      <c r="A150" s="22"/>
      <c r="B150" s="22"/>
      <c r="C150" s="59" t="s">
        <v>33</v>
      </c>
      <c r="D150" s="20" t="s">
        <v>34</v>
      </c>
      <c r="E150" s="72">
        <v>1540</v>
      </c>
    </row>
    <row r="151" spans="1:5" ht="12.75">
      <c r="A151" s="22"/>
      <c r="B151" s="22"/>
      <c r="C151" s="59" t="s">
        <v>20</v>
      </c>
      <c r="D151" s="20" t="s">
        <v>21</v>
      </c>
      <c r="E151" s="72">
        <v>400</v>
      </c>
    </row>
    <row r="152" spans="1:5" ht="12.75">
      <c r="A152" s="22"/>
      <c r="B152" s="22"/>
      <c r="C152" s="59" t="s">
        <v>50</v>
      </c>
      <c r="D152" s="20" t="s">
        <v>51</v>
      </c>
      <c r="E152" s="72">
        <v>15180</v>
      </c>
    </row>
    <row r="153" spans="1:5" ht="12.75">
      <c r="A153" s="22"/>
      <c r="B153" s="22"/>
      <c r="C153" s="59" t="s">
        <v>160</v>
      </c>
      <c r="D153" s="20" t="s">
        <v>165</v>
      </c>
      <c r="E153" s="72">
        <v>2868</v>
      </c>
    </row>
    <row r="154" spans="1:5" ht="12.75">
      <c r="A154" s="22"/>
      <c r="B154" s="22"/>
      <c r="C154" s="59" t="s">
        <v>153</v>
      </c>
      <c r="D154" s="20" t="s">
        <v>155</v>
      </c>
      <c r="E154" s="72">
        <v>150</v>
      </c>
    </row>
    <row r="155" spans="1:5" ht="12.75">
      <c r="A155" s="31"/>
      <c r="B155" s="31">
        <v>80104</v>
      </c>
      <c r="C155" s="29"/>
      <c r="D155" s="50" t="s">
        <v>131</v>
      </c>
      <c r="E155" s="33">
        <f>SUM(E156:E174)</f>
        <v>263629</v>
      </c>
    </row>
    <row r="156" spans="1:5" ht="12.75">
      <c r="A156" s="73"/>
      <c r="B156" s="73"/>
      <c r="C156" s="59" t="s">
        <v>36</v>
      </c>
      <c r="D156" s="74" t="s">
        <v>86</v>
      </c>
      <c r="E156" s="61">
        <v>10050</v>
      </c>
    </row>
    <row r="157" spans="1:5" ht="12.75">
      <c r="A157" s="22"/>
      <c r="B157" s="59"/>
      <c r="C157" s="59" t="s">
        <v>28</v>
      </c>
      <c r="D157" s="60" t="s">
        <v>29</v>
      </c>
      <c r="E157" s="72">
        <v>166858</v>
      </c>
    </row>
    <row r="158" spans="1:5" ht="12.75">
      <c r="A158" s="73"/>
      <c r="B158" s="73"/>
      <c r="C158" s="59" t="s">
        <v>41</v>
      </c>
      <c r="D158" s="74" t="s">
        <v>38</v>
      </c>
      <c r="E158" s="61">
        <v>11430</v>
      </c>
    </row>
    <row r="159" spans="1:5" ht="12.75">
      <c r="A159" s="46"/>
      <c r="B159" s="46"/>
      <c r="C159" s="45" t="s">
        <v>39</v>
      </c>
      <c r="D159" s="53" t="s">
        <v>57</v>
      </c>
      <c r="E159" s="61">
        <v>30102</v>
      </c>
    </row>
    <row r="160" spans="1:5" ht="12.75">
      <c r="A160" s="22"/>
      <c r="B160" s="22"/>
      <c r="C160" s="45" t="s">
        <v>42</v>
      </c>
      <c r="D160" s="60" t="s">
        <v>89</v>
      </c>
      <c r="E160" s="61">
        <v>4229</v>
      </c>
    </row>
    <row r="161" spans="1:5" ht="12.75">
      <c r="A161" s="106"/>
      <c r="B161" s="89"/>
      <c r="C161" s="45" t="s">
        <v>44</v>
      </c>
      <c r="D161" s="107" t="s">
        <v>90</v>
      </c>
      <c r="E161" s="61">
        <v>800</v>
      </c>
    </row>
    <row r="162" spans="1:5" ht="12.75">
      <c r="A162" s="45"/>
      <c r="B162" s="46"/>
      <c r="C162" s="45" t="s">
        <v>16</v>
      </c>
      <c r="D162" s="47" t="s">
        <v>58</v>
      </c>
      <c r="E162" s="67">
        <v>17500</v>
      </c>
    </row>
    <row r="163" spans="1:5" ht="12.75">
      <c r="A163" s="62"/>
      <c r="B163" s="62"/>
      <c r="C163" s="63" t="s">
        <v>91</v>
      </c>
      <c r="D163" s="64" t="s">
        <v>92</v>
      </c>
      <c r="E163" s="58">
        <v>3000</v>
      </c>
    </row>
    <row r="164" spans="1:5" ht="12.75">
      <c r="A164" s="22"/>
      <c r="B164" s="22"/>
      <c r="C164" s="59" t="s">
        <v>22</v>
      </c>
      <c r="D164" s="60" t="s">
        <v>93</v>
      </c>
      <c r="E164" s="61">
        <v>2780</v>
      </c>
    </row>
    <row r="165" spans="1:5" ht="12.75">
      <c r="A165" s="89"/>
      <c r="B165" s="89"/>
      <c r="C165" s="39" t="s">
        <v>13</v>
      </c>
      <c r="D165" s="20" t="s">
        <v>14</v>
      </c>
      <c r="E165" s="41">
        <v>2000</v>
      </c>
    </row>
    <row r="166" spans="1:5" ht="12.75">
      <c r="A166" s="46"/>
      <c r="B166" s="46"/>
      <c r="C166" s="45" t="s">
        <v>24</v>
      </c>
      <c r="D166" s="53" t="s">
        <v>46</v>
      </c>
      <c r="E166" s="67">
        <v>200</v>
      </c>
    </row>
    <row r="167" spans="1:5" ht="12.75">
      <c r="A167" s="46"/>
      <c r="B167" s="46"/>
      <c r="C167" s="45" t="s">
        <v>0</v>
      </c>
      <c r="D167" s="53" t="s">
        <v>18</v>
      </c>
      <c r="E167" s="67">
        <v>2400</v>
      </c>
    </row>
    <row r="168" spans="1:5" ht="12.75">
      <c r="A168" s="46"/>
      <c r="B168" s="46"/>
      <c r="C168" s="45" t="s">
        <v>47</v>
      </c>
      <c r="D168" s="53" t="s">
        <v>166</v>
      </c>
      <c r="E168" s="67">
        <v>500</v>
      </c>
    </row>
    <row r="169" spans="1:5" ht="12.75">
      <c r="A169" s="46"/>
      <c r="B169" s="46"/>
      <c r="C169" s="45" t="s">
        <v>157</v>
      </c>
      <c r="D169" s="53" t="s">
        <v>167</v>
      </c>
      <c r="E169" s="67">
        <v>1000</v>
      </c>
    </row>
    <row r="170" spans="1:5" ht="12.75">
      <c r="A170" s="22"/>
      <c r="B170" s="22"/>
      <c r="C170" s="59" t="s">
        <v>33</v>
      </c>
      <c r="D170" s="60" t="s">
        <v>94</v>
      </c>
      <c r="E170" s="72">
        <v>500</v>
      </c>
    </row>
    <row r="171" spans="1:5" ht="12.75">
      <c r="A171" s="22"/>
      <c r="B171" s="22"/>
      <c r="C171" s="59" t="s">
        <v>20</v>
      </c>
      <c r="D171" s="60" t="s">
        <v>21</v>
      </c>
      <c r="E171" s="72">
        <v>100</v>
      </c>
    </row>
    <row r="172" spans="1:5" ht="12.75">
      <c r="A172" s="46"/>
      <c r="B172" s="46"/>
      <c r="C172" s="45" t="s">
        <v>50</v>
      </c>
      <c r="D172" s="53" t="s">
        <v>51</v>
      </c>
      <c r="E172" s="67">
        <v>9460</v>
      </c>
    </row>
    <row r="173" spans="1:5" ht="24">
      <c r="A173" s="46"/>
      <c r="B173" s="46"/>
      <c r="C173" s="45" t="s">
        <v>160</v>
      </c>
      <c r="D173" s="53" t="s">
        <v>161</v>
      </c>
      <c r="E173" s="67">
        <v>120</v>
      </c>
    </row>
    <row r="174" spans="1:5" ht="12.75">
      <c r="A174" s="46"/>
      <c r="B174" s="46"/>
      <c r="C174" s="45" t="s">
        <v>153</v>
      </c>
      <c r="D174" s="53" t="s">
        <v>155</v>
      </c>
      <c r="E174" s="67">
        <v>600</v>
      </c>
    </row>
    <row r="175" spans="1:5" ht="12.75">
      <c r="A175" s="31"/>
      <c r="B175" s="31">
        <v>80110</v>
      </c>
      <c r="C175" s="29"/>
      <c r="D175" s="32" t="s">
        <v>95</v>
      </c>
      <c r="E175" s="33">
        <f>SUM(E176:E198)</f>
        <v>2327958</v>
      </c>
    </row>
    <row r="176" spans="1:5" ht="12.75">
      <c r="A176" s="83"/>
      <c r="B176" s="22"/>
      <c r="C176" s="59" t="s">
        <v>36</v>
      </c>
      <c r="D176" s="60" t="s">
        <v>86</v>
      </c>
      <c r="E176" s="72">
        <v>120750</v>
      </c>
    </row>
    <row r="177" spans="1:5" ht="12.75">
      <c r="A177" s="83"/>
      <c r="B177" s="22"/>
      <c r="C177" s="59" t="s">
        <v>31</v>
      </c>
      <c r="D177" s="20" t="s">
        <v>32</v>
      </c>
      <c r="E177" s="86">
        <v>3350</v>
      </c>
    </row>
    <row r="178" spans="1:5" ht="12.75">
      <c r="A178" s="84"/>
      <c r="B178" s="73"/>
      <c r="C178" s="85" t="s">
        <v>99</v>
      </c>
      <c r="D178" s="20" t="s">
        <v>100</v>
      </c>
      <c r="E178" s="86">
        <v>4160</v>
      </c>
    </row>
    <row r="179" spans="1:5" ht="12.75">
      <c r="A179" s="45"/>
      <c r="B179" s="46"/>
      <c r="C179" s="45" t="s">
        <v>28</v>
      </c>
      <c r="D179" s="47" t="s">
        <v>29</v>
      </c>
      <c r="E179" s="37">
        <v>1358427</v>
      </c>
    </row>
    <row r="180" spans="1:5" ht="12.75">
      <c r="A180" s="85"/>
      <c r="B180" s="85"/>
      <c r="C180" s="59" t="s">
        <v>41</v>
      </c>
      <c r="D180" s="60" t="s">
        <v>38</v>
      </c>
      <c r="E180" s="88">
        <v>108100</v>
      </c>
    </row>
    <row r="181" spans="1:5" ht="12.75">
      <c r="A181" s="46"/>
      <c r="B181" s="46"/>
      <c r="C181" s="59" t="s">
        <v>39</v>
      </c>
      <c r="D181" s="53" t="s">
        <v>40</v>
      </c>
      <c r="E181" s="48">
        <v>273654</v>
      </c>
    </row>
    <row r="182" spans="1:5" ht="12.75">
      <c r="A182" s="62"/>
      <c r="B182" s="62"/>
      <c r="C182" s="85" t="s">
        <v>42</v>
      </c>
      <c r="D182" s="64" t="s">
        <v>89</v>
      </c>
      <c r="E182" s="58">
        <v>38467</v>
      </c>
    </row>
    <row r="183" spans="1:5" ht="12.75">
      <c r="A183" s="22"/>
      <c r="B183" s="22"/>
      <c r="C183" s="59" t="s">
        <v>44</v>
      </c>
      <c r="D183" s="60" t="s">
        <v>90</v>
      </c>
      <c r="E183" s="61">
        <v>4550</v>
      </c>
    </row>
    <row r="184" spans="1:5" ht="12.75">
      <c r="A184" s="46"/>
      <c r="B184" s="46"/>
      <c r="C184" s="45" t="s">
        <v>16</v>
      </c>
      <c r="D184" s="53" t="s">
        <v>58</v>
      </c>
      <c r="E184" s="48">
        <v>124500</v>
      </c>
    </row>
    <row r="185" spans="1:5" ht="12.75">
      <c r="A185" s="22"/>
      <c r="B185" s="22"/>
      <c r="C185" s="59" t="s">
        <v>91</v>
      </c>
      <c r="D185" s="20" t="s">
        <v>92</v>
      </c>
      <c r="E185" s="61">
        <v>5700</v>
      </c>
    </row>
    <row r="186" spans="1:5" ht="12.75">
      <c r="A186" s="46"/>
      <c r="B186" s="46"/>
      <c r="C186" s="45" t="s">
        <v>22</v>
      </c>
      <c r="D186" s="53" t="s">
        <v>93</v>
      </c>
      <c r="E186" s="48">
        <v>40030</v>
      </c>
    </row>
    <row r="187" spans="1:5" ht="12.75">
      <c r="A187" s="89"/>
      <c r="B187" s="89"/>
      <c r="C187" s="59" t="s">
        <v>13</v>
      </c>
      <c r="D187" s="20" t="s">
        <v>14</v>
      </c>
      <c r="E187" s="41">
        <v>22850</v>
      </c>
    </row>
    <row r="188" spans="1:5" ht="12.75">
      <c r="A188" s="62"/>
      <c r="B188" s="62"/>
      <c r="C188" s="63" t="s">
        <v>24</v>
      </c>
      <c r="D188" s="64" t="s">
        <v>46</v>
      </c>
      <c r="E188" s="61">
        <v>2570</v>
      </c>
    </row>
    <row r="189" spans="1:5" ht="12.75">
      <c r="A189" s="45"/>
      <c r="B189" s="46"/>
      <c r="C189" s="45" t="s">
        <v>0</v>
      </c>
      <c r="D189" s="53" t="s">
        <v>18</v>
      </c>
      <c r="E189" s="61">
        <v>13000</v>
      </c>
    </row>
    <row r="190" spans="1:5" ht="12.75">
      <c r="A190" s="45"/>
      <c r="B190" s="46"/>
      <c r="C190" s="45" t="s">
        <v>47</v>
      </c>
      <c r="D190" s="53" t="s">
        <v>48</v>
      </c>
      <c r="E190" s="61">
        <v>3900</v>
      </c>
    </row>
    <row r="191" spans="1:5" ht="24">
      <c r="A191" s="45"/>
      <c r="B191" s="46"/>
      <c r="C191" s="45" t="s">
        <v>157</v>
      </c>
      <c r="D191" s="53" t="s">
        <v>159</v>
      </c>
      <c r="E191" s="61">
        <v>12200</v>
      </c>
    </row>
    <row r="192" spans="1:5" ht="24">
      <c r="A192" s="45"/>
      <c r="B192" s="46"/>
      <c r="C192" s="45" t="s">
        <v>162</v>
      </c>
      <c r="D192" s="53" t="s">
        <v>163</v>
      </c>
      <c r="E192" s="61">
        <v>2000</v>
      </c>
    </row>
    <row r="193" spans="1:5" ht="12.75">
      <c r="A193" s="46"/>
      <c r="B193" s="46"/>
      <c r="C193" s="45" t="s">
        <v>33</v>
      </c>
      <c r="D193" s="53" t="s">
        <v>94</v>
      </c>
      <c r="E193" s="67">
        <v>8350</v>
      </c>
    </row>
    <row r="194" spans="1:5" ht="12.75">
      <c r="A194" s="46"/>
      <c r="B194" s="46"/>
      <c r="C194" s="45" t="s">
        <v>20</v>
      </c>
      <c r="D194" s="53" t="s">
        <v>145</v>
      </c>
      <c r="E194" s="67">
        <v>2800</v>
      </c>
    </row>
    <row r="195" spans="1:5" ht="12.75">
      <c r="A195" s="46"/>
      <c r="B195" s="46"/>
      <c r="C195" s="45" t="s">
        <v>50</v>
      </c>
      <c r="D195" s="90" t="s">
        <v>51</v>
      </c>
      <c r="E195" s="48">
        <v>86000</v>
      </c>
    </row>
    <row r="196" spans="1:5" ht="24">
      <c r="A196" s="46"/>
      <c r="B196" s="46"/>
      <c r="C196" s="45" t="s">
        <v>160</v>
      </c>
      <c r="D196" s="90" t="s">
        <v>161</v>
      </c>
      <c r="E196" s="48">
        <v>5600</v>
      </c>
    </row>
    <row r="197" spans="1:5" ht="12.75">
      <c r="A197" s="46"/>
      <c r="B197" s="46"/>
      <c r="C197" s="45" t="s">
        <v>153</v>
      </c>
      <c r="D197" s="90" t="s">
        <v>155</v>
      </c>
      <c r="E197" s="48">
        <v>7000</v>
      </c>
    </row>
    <row r="198" spans="1:5" ht="12.75">
      <c r="A198" s="46"/>
      <c r="B198" s="46"/>
      <c r="C198" s="45" t="s">
        <v>6</v>
      </c>
      <c r="D198" s="90" t="s">
        <v>7</v>
      </c>
      <c r="E198" s="48">
        <v>80000</v>
      </c>
    </row>
    <row r="199" spans="1:5" ht="12.75">
      <c r="A199" s="31"/>
      <c r="B199" s="31">
        <v>80113</v>
      </c>
      <c r="C199" s="29"/>
      <c r="D199" s="108" t="s">
        <v>96</v>
      </c>
      <c r="E199" s="44">
        <f>SUM(E200:E212)</f>
        <v>274175</v>
      </c>
    </row>
    <row r="200" spans="1:5" ht="12.75">
      <c r="A200" s="62"/>
      <c r="B200" s="62"/>
      <c r="C200" s="63" t="s">
        <v>36</v>
      </c>
      <c r="D200" s="64" t="s">
        <v>86</v>
      </c>
      <c r="E200" s="48">
        <v>1000</v>
      </c>
    </row>
    <row r="201" spans="1:5" ht="12.75">
      <c r="A201" s="46"/>
      <c r="B201" s="45"/>
      <c r="C201" s="45" t="s">
        <v>28</v>
      </c>
      <c r="D201" s="53" t="s">
        <v>29</v>
      </c>
      <c r="E201" s="61">
        <v>66500</v>
      </c>
    </row>
    <row r="202" spans="1:5" ht="12.75">
      <c r="A202" s="62"/>
      <c r="B202" s="62"/>
      <c r="C202" s="63" t="s">
        <v>41</v>
      </c>
      <c r="D202" s="64" t="s">
        <v>38</v>
      </c>
      <c r="E202" s="58">
        <v>5660</v>
      </c>
    </row>
    <row r="203" spans="1:5" ht="12.75">
      <c r="A203" s="46"/>
      <c r="B203" s="46"/>
      <c r="C203" s="45" t="s">
        <v>39</v>
      </c>
      <c r="D203" s="53" t="s">
        <v>40</v>
      </c>
      <c r="E203" s="48">
        <v>12510</v>
      </c>
    </row>
    <row r="204" spans="1:5" ht="12.75">
      <c r="A204" s="62"/>
      <c r="B204" s="62"/>
      <c r="C204" s="63" t="s">
        <v>42</v>
      </c>
      <c r="D204" s="92" t="s">
        <v>89</v>
      </c>
      <c r="E204" s="58">
        <v>1780</v>
      </c>
    </row>
    <row r="205" spans="1:5" ht="12.75">
      <c r="A205" s="22"/>
      <c r="B205" s="59"/>
      <c r="C205" s="59" t="s">
        <v>16</v>
      </c>
      <c r="D205" s="93" t="s">
        <v>58</v>
      </c>
      <c r="E205" s="61">
        <v>35700</v>
      </c>
    </row>
    <row r="206" spans="1:5" ht="12.75">
      <c r="A206" s="35"/>
      <c r="B206" s="35"/>
      <c r="C206" s="34" t="s">
        <v>13</v>
      </c>
      <c r="D206" s="107" t="s">
        <v>14</v>
      </c>
      <c r="E206" s="37">
        <v>4000</v>
      </c>
    </row>
    <row r="207" spans="1:5" ht="12.75">
      <c r="A207" s="62"/>
      <c r="B207" s="62"/>
      <c r="C207" s="63" t="s">
        <v>24</v>
      </c>
      <c r="D207" s="64" t="s">
        <v>46</v>
      </c>
      <c r="E207" s="58">
        <v>300</v>
      </c>
    </row>
    <row r="208" spans="1:5" ht="12.75">
      <c r="A208" s="46"/>
      <c r="B208" s="46"/>
      <c r="C208" s="45" t="s">
        <v>0</v>
      </c>
      <c r="D208" s="53" t="s">
        <v>18</v>
      </c>
      <c r="E208" s="48">
        <v>140000</v>
      </c>
    </row>
    <row r="209" spans="1:5" ht="24">
      <c r="A209" s="46"/>
      <c r="B209" s="46"/>
      <c r="C209" s="45" t="s">
        <v>162</v>
      </c>
      <c r="D209" s="53" t="s">
        <v>163</v>
      </c>
      <c r="E209" s="48">
        <v>500</v>
      </c>
    </row>
    <row r="210" spans="1:5" ht="12.75">
      <c r="A210" s="22"/>
      <c r="B210" s="22"/>
      <c r="C210" s="59" t="s">
        <v>33</v>
      </c>
      <c r="D210" s="60" t="s">
        <v>94</v>
      </c>
      <c r="E210" s="61">
        <v>300</v>
      </c>
    </row>
    <row r="211" spans="1:5" ht="12.75">
      <c r="A211" s="73"/>
      <c r="B211" s="73"/>
      <c r="C211" s="85" t="s">
        <v>20</v>
      </c>
      <c r="D211" s="74"/>
      <c r="E211" s="88">
        <v>3000</v>
      </c>
    </row>
    <row r="212" spans="1:5" ht="12.75">
      <c r="A212" s="46"/>
      <c r="B212" s="46"/>
      <c r="C212" s="45" t="s">
        <v>50</v>
      </c>
      <c r="D212" s="53" t="s">
        <v>51</v>
      </c>
      <c r="E212" s="61">
        <v>2925</v>
      </c>
    </row>
    <row r="213" spans="1:5" ht="12.75">
      <c r="A213" s="75"/>
      <c r="B213" s="75">
        <v>80114</v>
      </c>
      <c r="C213" s="76"/>
      <c r="D213" s="77" t="s">
        <v>97</v>
      </c>
      <c r="E213" s="44">
        <f>SUM(E214:E232)</f>
        <v>298134</v>
      </c>
    </row>
    <row r="214" spans="1:5" ht="12.75">
      <c r="A214" s="46"/>
      <c r="B214" s="46"/>
      <c r="C214" s="45" t="s">
        <v>36</v>
      </c>
      <c r="D214" s="53" t="s">
        <v>86</v>
      </c>
      <c r="E214" s="61">
        <v>1000</v>
      </c>
    </row>
    <row r="215" spans="1:5" ht="12.75">
      <c r="A215" s="73"/>
      <c r="B215" s="73"/>
      <c r="C215" s="85" t="s">
        <v>28</v>
      </c>
      <c r="D215" s="74" t="s">
        <v>29</v>
      </c>
      <c r="E215" s="61">
        <v>191043</v>
      </c>
    </row>
    <row r="216" spans="1:5" ht="12.75">
      <c r="A216" s="22"/>
      <c r="B216" s="22"/>
      <c r="C216" s="59" t="s">
        <v>41</v>
      </c>
      <c r="D216" s="60" t="s">
        <v>38</v>
      </c>
      <c r="E216" s="61">
        <v>14196</v>
      </c>
    </row>
    <row r="217" spans="1:5" ht="12.75">
      <c r="A217" s="62"/>
      <c r="B217" s="62"/>
      <c r="C217" s="63" t="s">
        <v>39</v>
      </c>
      <c r="D217" s="92" t="s">
        <v>40</v>
      </c>
      <c r="E217" s="61">
        <v>35850</v>
      </c>
    </row>
    <row r="218" spans="1:5" ht="12.75">
      <c r="A218" s="22"/>
      <c r="B218" s="59"/>
      <c r="C218" s="59" t="s">
        <v>42</v>
      </c>
      <c r="D218" s="93" t="s">
        <v>89</v>
      </c>
      <c r="E218" s="61">
        <v>5065</v>
      </c>
    </row>
    <row r="219" spans="1:5" ht="12.75">
      <c r="A219" s="62"/>
      <c r="B219" s="62"/>
      <c r="C219" s="63" t="s">
        <v>44</v>
      </c>
      <c r="D219" s="92" t="s">
        <v>90</v>
      </c>
      <c r="E219" s="61">
        <v>1500</v>
      </c>
    </row>
    <row r="220" spans="1:5" ht="12.75">
      <c r="A220" s="46"/>
      <c r="B220" s="46"/>
      <c r="C220" s="45" t="s">
        <v>16</v>
      </c>
      <c r="D220" s="53" t="s">
        <v>58</v>
      </c>
      <c r="E220" s="48">
        <v>8000</v>
      </c>
    </row>
    <row r="221" spans="1:5" ht="12.75">
      <c r="A221" s="62"/>
      <c r="B221" s="62"/>
      <c r="C221" s="63" t="s">
        <v>22</v>
      </c>
      <c r="D221" s="64" t="s">
        <v>93</v>
      </c>
      <c r="E221" s="58">
        <v>0</v>
      </c>
    </row>
    <row r="222" spans="1:5" ht="12.75">
      <c r="A222" s="46"/>
      <c r="B222" s="46"/>
      <c r="C222" s="45" t="s">
        <v>13</v>
      </c>
      <c r="D222" s="53" t="s">
        <v>14</v>
      </c>
      <c r="E222" s="48">
        <v>2000</v>
      </c>
    </row>
    <row r="223" spans="1:5" ht="12.75">
      <c r="A223" s="73"/>
      <c r="B223" s="73"/>
      <c r="C223" s="85" t="s">
        <v>24</v>
      </c>
      <c r="D223" s="74" t="s">
        <v>46</v>
      </c>
      <c r="E223" s="88">
        <v>500</v>
      </c>
    </row>
    <row r="224" spans="1:5" ht="12.75">
      <c r="A224" s="46"/>
      <c r="B224" s="46"/>
      <c r="C224" s="45" t="s">
        <v>0</v>
      </c>
      <c r="D224" s="53" t="s">
        <v>18</v>
      </c>
      <c r="E224" s="48">
        <v>4100</v>
      </c>
    </row>
    <row r="225" spans="1:5" ht="24">
      <c r="A225" s="46"/>
      <c r="B225" s="46"/>
      <c r="C225" s="45" t="s">
        <v>157</v>
      </c>
      <c r="D225" s="53" t="s">
        <v>168</v>
      </c>
      <c r="E225" s="48">
        <v>5400</v>
      </c>
    </row>
    <row r="226" spans="1:5" ht="24">
      <c r="A226" s="46"/>
      <c r="B226" s="46"/>
      <c r="C226" s="45" t="s">
        <v>162</v>
      </c>
      <c r="D226" s="53" t="s">
        <v>163</v>
      </c>
      <c r="E226" s="48">
        <v>500</v>
      </c>
    </row>
    <row r="227" spans="1:5" ht="12.75">
      <c r="A227" s="22"/>
      <c r="B227" s="22"/>
      <c r="C227" s="59" t="s">
        <v>33</v>
      </c>
      <c r="D227" s="60" t="s">
        <v>94</v>
      </c>
      <c r="E227" s="61">
        <v>4000</v>
      </c>
    </row>
    <row r="228" spans="1:5" ht="12.75">
      <c r="A228" s="22"/>
      <c r="B228" s="22"/>
      <c r="C228" s="59" t="s">
        <v>20</v>
      </c>
      <c r="D228" s="60" t="s">
        <v>21</v>
      </c>
      <c r="E228" s="61">
        <v>800</v>
      </c>
    </row>
    <row r="229" spans="1:5" ht="12.75">
      <c r="A229" s="22"/>
      <c r="B229" s="22"/>
      <c r="C229" s="59" t="s">
        <v>50</v>
      </c>
      <c r="D229" s="60" t="s">
        <v>51</v>
      </c>
      <c r="E229" s="61">
        <v>4680</v>
      </c>
    </row>
    <row r="230" spans="1:5" ht="24">
      <c r="A230" s="22"/>
      <c r="B230" s="22"/>
      <c r="C230" s="59" t="s">
        <v>160</v>
      </c>
      <c r="D230" s="60" t="s">
        <v>161</v>
      </c>
      <c r="E230" s="61">
        <v>2500</v>
      </c>
    </row>
    <row r="231" spans="1:5" ht="12.75">
      <c r="A231" s="73"/>
      <c r="B231" s="73"/>
      <c r="C231" s="85" t="s">
        <v>153</v>
      </c>
      <c r="D231" s="74" t="s">
        <v>155</v>
      </c>
      <c r="E231" s="88">
        <v>3000</v>
      </c>
    </row>
    <row r="232" spans="1:5" ht="12.75">
      <c r="A232" s="22"/>
      <c r="B232" s="22"/>
      <c r="C232" s="59" t="s">
        <v>25</v>
      </c>
      <c r="D232" s="60" t="s">
        <v>26</v>
      </c>
      <c r="E232" s="61">
        <v>14000</v>
      </c>
    </row>
    <row r="233" spans="1:5" s="8" customFormat="1" ht="12.75">
      <c r="A233" s="129"/>
      <c r="B233" s="129">
        <v>80145</v>
      </c>
      <c r="C233" s="130"/>
      <c r="D233" s="131" t="s">
        <v>150</v>
      </c>
      <c r="E233" s="123">
        <f>SUM(E234:E236)</f>
        <v>3451</v>
      </c>
    </row>
    <row r="234" spans="1:5" ht="12.75">
      <c r="A234" s="22"/>
      <c r="B234" s="22"/>
      <c r="C234" s="59" t="s">
        <v>39</v>
      </c>
      <c r="D234" s="60" t="s">
        <v>57</v>
      </c>
      <c r="E234" s="41">
        <v>500</v>
      </c>
    </row>
    <row r="235" spans="1:5" ht="12.75">
      <c r="A235" s="22"/>
      <c r="B235" s="22"/>
      <c r="C235" s="59" t="s">
        <v>42</v>
      </c>
      <c r="D235" s="60" t="s">
        <v>43</v>
      </c>
      <c r="E235" s="41">
        <v>71</v>
      </c>
    </row>
    <row r="236" spans="1:5" ht="12.75">
      <c r="A236" s="22"/>
      <c r="B236" s="22"/>
      <c r="C236" s="59" t="s">
        <v>44</v>
      </c>
      <c r="D236" s="60" t="s">
        <v>90</v>
      </c>
      <c r="E236" s="41">
        <v>2880</v>
      </c>
    </row>
    <row r="237" spans="1:5" ht="12.75">
      <c r="A237" s="75"/>
      <c r="B237" s="75">
        <v>80146</v>
      </c>
      <c r="C237" s="76"/>
      <c r="D237" s="77" t="s">
        <v>98</v>
      </c>
      <c r="E237" s="91">
        <f>SUM(E238:E239)</f>
        <v>36603</v>
      </c>
    </row>
    <row r="238" spans="1:5" ht="12.75">
      <c r="A238" s="22"/>
      <c r="B238" s="22"/>
      <c r="C238" s="59" t="s">
        <v>0</v>
      </c>
      <c r="D238" s="98" t="s">
        <v>18</v>
      </c>
      <c r="E238" s="61">
        <v>21000</v>
      </c>
    </row>
    <row r="239" spans="1:5" ht="12.75">
      <c r="A239" s="46"/>
      <c r="B239" s="109"/>
      <c r="C239" s="99" t="s">
        <v>33</v>
      </c>
      <c r="D239" s="110" t="s">
        <v>94</v>
      </c>
      <c r="E239" s="37">
        <v>15603</v>
      </c>
    </row>
    <row r="240" spans="1:5" s="7" customFormat="1" ht="12.75">
      <c r="A240" s="55" t="s">
        <v>101</v>
      </c>
      <c r="B240" s="54"/>
      <c r="C240" s="95"/>
      <c r="D240" s="104" t="s">
        <v>102</v>
      </c>
      <c r="E240" s="57">
        <f>SUM(E241)</f>
        <v>90000</v>
      </c>
    </row>
    <row r="241" spans="1:5" ht="12.75">
      <c r="A241" s="31"/>
      <c r="B241" s="31">
        <v>85154</v>
      </c>
      <c r="C241" s="29"/>
      <c r="D241" s="32" t="s">
        <v>104</v>
      </c>
      <c r="E241" s="44">
        <f>SUM(E242:E253)</f>
        <v>90000</v>
      </c>
    </row>
    <row r="242" spans="1:5" ht="12.75">
      <c r="A242" s="22"/>
      <c r="B242" s="22"/>
      <c r="C242" s="59" t="s">
        <v>105</v>
      </c>
      <c r="D242" s="60" t="s">
        <v>106</v>
      </c>
      <c r="E242" s="61">
        <v>2000</v>
      </c>
    </row>
    <row r="243" spans="1:5" ht="12.75">
      <c r="A243" s="22"/>
      <c r="B243" s="22"/>
      <c r="C243" s="59" t="s">
        <v>127</v>
      </c>
      <c r="D243" s="60" t="s">
        <v>106</v>
      </c>
      <c r="E243" s="61">
        <v>0</v>
      </c>
    </row>
    <row r="244" spans="1:5" ht="12.75">
      <c r="A244" s="46"/>
      <c r="B244" s="46"/>
      <c r="C244" s="45" t="s">
        <v>87</v>
      </c>
      <c r="D244" s="53" t="s">
        <v>88</v>
      </c>
      <c r="E244" s="48">
        <v>3000</v>
      </c>
    </row>
    <row r="245" spans="1:5" ht="12.75">
      <c r="A245" s="46"/>
      <c r="B245" s="46"/>
      <c r="C245" s="45" t="s">
        <v>39</v>
      </c>
      <c r="D245" s="53" t="s">
        <v>57</v>
      </c>
      <c r="E245" s="58">
        <v>1000</v>
      </c>
    </row>
    <row r="246" spans="1:5" ht="12.75">
      <c r="A246" s="22"/>
      <c r="B246" s="22"/>
      <c r="C246" s="59" t="s">
        <v>42</v>
      </c>
      <c r="D246" s="60" t="s">
        <v>43</v>
      </c>
      <c r="E246" s="61">
        <v>1000</v>
      </c>
    </row>
    <row r="247" spans="1:5" ht="12.75">
      <c r="A247" s="62"/>
      <c r="B247" s="62"/>
      <c r="C247" s="63" t="s">
        <v>44</v>
      </c>
      <c r="D247" s="64" t="s">
        <v>90</v>
      </c>
      <c r="E247" s="58">
        <v>10000</v>
      </c>
    </row>
    <row r="248" spans="1:5" ht="12.75">
      <c r="A248" s="22"/>
      <c r="B248" s="22"/>
      <c r="C248" s="59" t="s">
        <v>16</v>
      </c>
      <c r="D248" s="60" t="s">
        <v>17</v>
      </c>
      <c r="E248" s="61">
        <v>40000</v>
      </c>
    </row>
    <row r="249" spans="1:5" ht="12.75">
      <c r="A249" s="22"/>
      <c r="B249" s="22"/>
      <c r="C249" s="59" t="s">
        <v>91</v>
      </c>
      <c r="D249" s="74" t="s">
        <v>107</v>
      </c>
      <c r="E249" s="61">
        <v>500</v>
      </c>
    </row>
    <row r="250" spans="1:5" ht="12.75">
      <c r="A250" s="62"/>
      <c r="B250" s="62"/>
      <c r="C250" s="45" t="s">
        <v>22</v>
      </c>
      <c r="D250" s="53" t="s">
        <v>23</v>
      </c>
      <c r="E250" s="58">
        <v>1000</v>
      </c>
    </row>
    <row r="251" spans="1:5" ht="12.75">
      <c r="A251" s="46"/>
      <c r="B251" s="46"/>
      <c r="C251" s="45" t="s">
        <v>0</v>
      </c>
      <c r="D251" s="53" t="s">
        <v>18</v>
      </c>
      <c r="E251" s="48">
        <v>29000</v>
      </c>
    </row>
    <row r="252" spans="1:5" ht="12.75">
      <c r="A252" s="62"/>
      <c r="B252" s="62"/>
      <c r="C252" s="63" t="s">
        <v>33</v>
      </c>
      <c r="D252" s="53" t="s">
        <v>49</v>
      </c>
      <c r="E252" s="58">
        <v>500</v>
      </c>
    </row>
    <row r="253" spans="1:5" ht="12.75">
      <c r="A253" s="46"/>
      <c r="B253" s="46"/>
      <c r="C253" s="45" t="s">
        <v>52</v>
      </c>
      <c r="D253" s="53" t="s">
        <v>53</v>
      </c>
      <c r="E253" s="67">
        <v>2000</v>
      </c>
    </row>
    <row r="254" spans="1:5" s="7" customFormat="1" ht="12.75">
      <c r="A254" s="54">
        <v>852</v>
      </c>
      <c r="B254" s="54"/>
      <c r="C254" s="55"/>
      <c r="D254" s="56" t="s">
        <v>71</v>
      </c>
      <c r="E254" s="57">
        <f>SUM(E255,E268,E270,E272,E274,E283)</f>
        <v>4427880</v>
      </c>
    </row>
    <row r="255" spans="1:5" ht="24">
      <c r="A255" s="75"/>
      <c r="B255" s="76" t="s">
        <v>108</v>
      </c>
      <c r="C255" s="29"/>
      <c r="D255" s="77" t="s">
        <v>109</v>
      </c>
      <c r="E255" s="78">
        <f>SUM(E256:E267)</f>
        <v>2836000</v>
      </c>
    </row>
    <row r="256" spans="1:5" ht="12.75">
      <c r="A256" s="22"/>
      <c r="B256" s="22"/>
      <c r="C256" s="59" t="s">
        <v>36</v>
      </c>
      <c r="D256" s="60" t="s">
        <v>110</v>
      </c>
      <c r="E256" s="72">
        <v>400</v>
      </c>
    </row>
    <row r="257" spans="1:5" ht="12.75">
      <c r="A257" s="22"/>
      <c r="B257" s="22"/>
      <c r="C257" s="59" t="s">
        <v>87</v>
      </c>
      <c r="D257" s="20" t="s">
        <v>88</v>
      </c>
      <c r="E257" s="72">
        <v>2726920</v>
      </c>
    </row>
    <row r="258" spans="1:5" ht="12.75">
      <c r="A258" s="73"/>
      <c r="B258" s="73"/>
      <c r="C258" s="59" t="s">
        <v>28</v>
      </c>
      <c r="D258" s="74" t="s">
        <v>29</v>
      </c>
      <c r="E258" s="61">
        <v>51703</v>
      </c>
    </row>
    <row r="259" spans="1:5" ht="12.75">
      <c r="A259" s="22"/>
      <c r="B259" s="59"/>
      <c r="C259" s="59" t="s">
        <v>41</v>
      </c>
      <c r="D259" s="60" t="s">
        <v>38</v>
      </c>
      <c r="E259" s="72">
        <v>3700</v>
      </c>
    </row>
    <row r="260" spans="1:5" ht="12.75">
      <c r="A260" s="73"/>
      <c r="B260" s="73"/>
      <c r="C260" s="59" t="s">
        <v>39</v>
      </c>
      <c r="D260" s="74" t="s">
        <v>40</v>
      </c>
      <c r="E260" s="61">
        <v>33546</v>
      </c>
    </row>
    <row r="261" spans="1:5" ht="12.75">
      <c r="A261" s="46"/>
      <c r="B261" s="46"/>
      <c r="C261" s="45" t="s">
        <v>42</v>
      </c>
      <c r="D261" s="53" t="s">
        <v>43</v>
      </c>
      <c r="E261" s="61">
        <v>1357</v>
      </c>
    </row>
    <row r="262" spans="1:5" ht="12.75">
      <c r="A262" s="22"/>
      <c r="B262" s="22"/>
      <c r="C262" s="45" t="s">
        <v>16</v>
      </c>
      <c r="D262" s="60" t="s">
        <v>58</v>
      </c>
      <c r="E262" s="61">
        <v>6000</v>
      </c>
    </row>
    <row r="263" spans="1:5" ht="12.75">
      <c r="A263" s="106"/>
      <c r="B263" s="89"/>
      <c r="C263" s="45" t="s">
        <v>0</v>
      </c>
      <c r="D263" s="107" t="s">
        <v>18</v>
      </c>
      <c r="E263" s="61">
        <v>6314</v>
      </c>
    </row>
    <row r="264" spans="1:5" ht="12.75">
      <c r="A264" s="45"/>
      <c r="B264" s="46"/>
      <c r="C264" s="45" t="s">
        <v>33</v>
      </c>
      <c r="D264" s="47" t="s">
        <v>34</v>
      </c>
      <c r="E264" s="67">
        <v>500</v>
      </c>
    </row>
    <row r="265" spans="1:5" ht="12.75">
      <c r="A265" s="22"/>
      <c r="B265" s="22"/>
      <c r="C265" s="59" t="s">
        <v>50</v>
      </c>
      <c r="D265" s="60" t="s">
        <v>51</v>
      </c>
      <c r="E265" s="61">
        <v>1560</v>
      </c>
    </row>
    <row r="266" spans="1:5" ht="12.75">
      <c r="A266" s="22"/>
      <c r="B266" s="22"/>
      <c r="C266" s="59" t="s">
        <v>152</v>
      </c>
      <c r="D266" s="60" t="s">
        <v>154</v>
      </c>
      <c r="E266" s="61">
        <v>2000</v>
      </c>
    </row>
    <row r="267" spans="1:5" ht="12.75">
      <c r="A267" s="22"/>
      <c r="B267" s="22"/>
      <c r="C267" s="59" t="s">
        <v>153</v>
      </c>
      <c r="D267" s="60" t="s">
        <v>155</v>
      </c>
      <c r="E267" s="61">
        <v>2000</v>
      </c>
    </row>
    <row r="268" spans="1:5" ht="12.75">
      <c r="A268" s="31"/>
      <c r="B268" s="31">
        <v>85213</v>
      </c>
      <c r="C268" s="29"/>
      <c r="D268" s="32" t="s">
        <v>3</v>
      </c>
      <c r="E268" s="33">
        <f>SUM(E269)</f>
        <v>30100</v>
      </c>
    </row>
    <row r="269" spans="1:5" ht="12.75">
      <c r="A269" s="62"/>
      <c r="B269" s="62"/>
      <c r="C269" s="63" t="s">
        <v>111</v>
      </c>
      <c r="D269" s="64" t="s">
        <v>3</v>
      </c>
      <c r="E269" s="71">
        <v>30100</v>
      </c>
    </row>
    <row r="270" spans="1:5" ht="12.75">
      <c r="A270" s="31"/>
      <c r="B270" s="31">
        <v>85214</v>
      </c>
      <c r="C270" s="29"/>
      <c r="D270" s="32" t="s">
        <v>139</v>
      </c>
      <c r="E270" s="33">
        <f>SUM(E271)</f>
        <v>1105800</v>
      </c>
    </row>
    <row r="271" spans="1:5" ht="12.75">
      <c r="A271" s="51"/>
      <c r="B271" s="51"/>
      <c r="C271" s="52" t="s">
        <v>87</v>
      </c>
      <c r="D271" s="111" t="s">
        <v>88</v>
      </c>
      <c r="E271" s="112">
        <v>1105800</v>
      </c>
    </row>
    <row r="272" spans="1:5" ht="12.75">
      <c r="A272" s="113"/>
      <c r="B272" s="31">
        <v>85215</v>
      </c>
      <c r="C272" s="29"/>
      <c r="D272" s="32" t="s">
        <v>112</v>
      </c>
      <c r="E272" s="33">
        <f>SUM(E273)</f>
        <v>120000</v>
      </c>
    </row>
    <row r="273" spans="1:5" ht="12.75">
      <c r="A273" s="83"/>
      <c r="B273" s="22"/>
      <c r="C273" s="85" t="s">
        <v>87</v>
      </c>
      <c r="D273" s="60" t="s">
        <v>88</v>
      </c>
      <c r="E273" s="72">
        <v>120000</v>
      </c>
    </row>
    <row r="274" spans="1:5" ht="12.75">
      <c r="A274" s="76"/>
      <c r="B274" s="76" t="s">
        <v>113</v>
      </c>
      <c r="C274" s="29"/>
      <c r="D274" s="32" t="s">
        <v>114</v>
      </c>
      <c r="E274" s="91">
        <f>SUM(E275:E282)</f>
        <v>151700</v>
      </c>
    </row>
    <row r="275" spans="1:5" ht="12.75">
      <c r="A275" s="46"/>
      <c r="B275" s="46"/>
      <c r="C275" s="59" t="s">
        <v>36</v>
      </c>
      <c r="D275" s="53" t="s">
        <v>110</v>
      </c>
      <c r="E275" s="48">
        <v>1000</v>
      </c>
    </row>
    <row r="276" spans="1:5" ht="12.75">
      <c r="A276" s="62"/>
      <c r="B276" s="62"/>
      <c r="C276" s="85" t="s">
        <v>28</v>
      </c>
      <c r="D276" s="64" t="s">
        <v>29</v>
      </c>
      <c r="E276" s="58">
        <v>111857</v>
      </c>
    </row>
    <row r="277" spans="1:5" ht="12.75">
      <c r="A277" s="22"/>
      <c r="B277" s="22"/>
      <c r="C277" s="59" t="s">
        <v>41</v>
      </c>
      <c r="D277" s="60" t="s">
        <v>38</v>
      </c>
      <c r="E277" s="61">
        <v>8695</v>
      </c>
    </row>
    <row r="278" spans="1:5" ht="12.75">
      <c r="A278" s="46"/>
      <c r="B278" s="46"/>
      <c r="C278" s="45" t="s">
        <v>39</v>
      </c>
      <c r="D278" s="53" t="s">
        <v>57</v>
      </c>
      <c r="E278" s="48">
        <v>20770</v>
      </c>
    </row>
    <row r="279" spans="1:5" ht="12.75">
      <c r="A279" s="22"/>
      <c r="B279" s="22"/>
      <c r="C279" s="59" t="s">
        <v>42</v>
      </c>
      <c r="D279" s="20" t="s">
        <v>89</v>
      </c>
      <c r="E279" s="61">
        <v>2953</v>
      </c>
    </row>
    <row r="280" spans="1:5" ht="12.75">
      <c r="A280" s="22"/>
      <c r="B280" s="22"/>
      <c r="C280" s="59" t="s">
        <v>16</v>
      </c>
      <c r="D280" s="20" t="s">
        <v>58</v>
      </c>
      <c r="E280" s="61">
        <v>0</v>
      </c>
    </row>
    <row r="281" spans="1:5" ht="12.75">
      <c r="A281" s="22"/>
      <c r="B281" s="22"/>
      <c r="C281" s="59" t="s">
        <v>0</v>
      </c>
      <c r="D281" s="20" t="s">
        <v>18</v>
      </c>
      <c r="E281" s="61">
        <v>2525</v>
      </c>
    </row>
    <row r="282" spans="1:5" ht="12.75">
      <c r="A282" s="46"/>
      <c r="B282" s="46"/>
      <c r="C282" s="45" t="s">
        <v>50</v>
      </c>
      <c r="D282" s="53" t="s">
        <v>51</v>
      </c>
      <c r="E282" s="48">
        <v>3900</v>
      </c>
    </row>
    <row r="283" spans="1:5" ht="12.75">
      <c r="A283" s="29"/>
      <c r="B283" s="31">
        <v>85295</v>
      </c>
      <c r="C283" s="29"/>
      <c r="D283" s="32" t="s">
        <v>75</v>
      </c>
      <c r="E283" s="44">
        <f>SUM(E284:E290)</f>
        <v>184280</v>
      </c>
    </row>
    <row r="284" spans="1:5" ht="12.75">
      <c r="A284" s="46"/>
      <c r="B284" s="46"/>
      <c r="C284" s="45" t="s">
        <v>87</v>
      </c>
      <c r="D284" s="53" t="s">
        <v>88</v>
      </c>
      <c r="E284" s="67">
        <v>169280</v>
      </c>
    </row>
    <row r="285" spans="1:5" ht="12.75">
      <c r="A285" s="35"/>
      <c r="B285" s="35"/>
      <c r="C285" s="34" t="s">
        <v>39</v>
      </c>
      <c r="D285" s="47" t="s">
        <v>57</v>
      </c>
      <c r="E285" s="37">
        <v>500</v>
      </c>
    </row>
    <row r="286" spans="1:5" ht="12.75">
      <c r="A286" s="35"/>
      <c r="B286" s="35"/>
      <c r="C286" s="34" t="s">
        <v>42</v>
      </c>
      <c r="D286" s="47" t="s">
        <v>43</v>
      </c>
      <c r="E286" s="37">
        <v>500</v>
      </c>
    </row>
    <row r="287" spans="1:5" ht="12.75">
      <c r="A287" s="35"/>
      <c r="B287" s="35"/>
      <c r="C287" s="34" t="s">
        <v>44</v>
      </c>
      <c r="D287" s="47" t="s">
        <v>90</v>
      </c>
      <c r="E287" s="37">
        <v>4000</v>
      </c>
    </row>
    <row r="288" spans="1:5" ht="12.75">
      <c r="A288" s="35"/>
      <c r="B288" s="34"/>
      <c r="C288" s="34" t="s">
        <v>16</v>
      </c>
      <c r="D288" s="47" t="s">
        <v>58</v>
      </c>
      <c r="E288" s="105">
        <v>1500</v>
      </c>
    </row>
    <row r="289" spans="1:5" ht="12.75">
      <c r="A289" s="35"/>
      <c r="B289" s="34"/>
      <c r="C289" s="34" t="s">
        <v>0</v>
      </c>
      <c r="D289" s="47" t="s">
        <v>18</v>
      </c>
      <c r="E289" s="105">
        <v>8400</v>
      </c>
    </row>
    <row r="290" spans="1:5" ht="12.75">
      <c r="A290" s="35"/>
      <c r="B290" s="34"/>
      <c r="C290" s="34" t="s">
        <v>20</v>
      </c>
      <c r="D290" s="47" t="s">
        <v>21</v>
      </c>
      <c r="E290" s="105">
        <v>100</v>
      </c>
    </row>
    <row r="291" spans="1:5" s="7" customFormat="1" ht="12.75">
      <c r="A291" s="54">
        <v>854</v>
      </c>
      <c r="B291" s="54"/>
      <c r="C291" s="55"/>
      <c r="D291" s="114" t="s">
        <v>115</v>
      </c>
      <c r="E291" s="57">
        <f>SUM(E292,E310)</f>
        <v>162538</v>
      </c>
    </row>
    <row r="292" spans="1:5" ht="12.75">
      <c r="A292" s="76"/>
      <c r="B292" s="75">
        <v>85401</v>
      </c>
      <c r="C292" s="76"/>
      <c r="D292" s="115" t="s">
        <v>116</v>
      </c>
      <c r="E292" s="44">
        <f>SUM(E293:E309)</f>
        <v>162538</v>
      </c>
    </row>
    <row r="293" spans="1:5" ht="12.75">
      <c r="A293" s="46"/>
      <c r="B293" s="46"/>
      <c r="C293" s="45" t="s">
        <v>36</v>
      </c>
      <c r="D293" s="90" t="s">
        <v>86</v>
      </c>
      <c r="E293" s="61">
        <v>6723</v>
      </c>
    </row>
    <row r="294" spans="1:5" ht="12.75">
      <c r="A294" s="46"/>
      <c r="B294" s="46"/>
      <c r="C294" s="45" t="s">
        <v>31</v>
      </c>
      <c r="D294" s="90" t="s">
        <v>151</v>
      </c>
      <c r="E294" s="61">
        <v>2950</v>
      </c>
    </row>
    <row r="295" spans="1:5" ht="12.75">
      <c r="A295" s="46"/>
      <c r="B295" s="45"/>
      <c r="C295" s="45" t="s">
        <v>28</v>
      </c>
      <c r="D295" s="53" t="s">
        <v>29</v>
      </c>
      <c r="E295" s="61">
        <v>95198</v>
      </c>
    </row>
    <row r="296" spans="1:5" ht="12.75">
      <c r="A296" s="62"/>
      <c r="B296" s="62"/>
      <c r="C296" s="63" t="s">
        <v>41</v>
      </c>
      <c r="D296" s="64" t="s">
        <v>38</v>
      </c>
      <c r="E296" s="58">
        <v>7341</v>
      </c>
    </row>
    <row r="297" spans="1:5" ht="12.75">
      <c r="A297" s="46"/>
      <c r="B297" s="46"/>
      <c r="C297" s="45" t="s">
        <v>39</v>
      </c>
      <c r="D297" s="53" t="s">
        <v>40</v>
      </c>
      <c r="E297" s="48">
        <v>16951</v>
      </c>
    </row>
    <row r="298" spans="1:5" ht="12.75">
      <c r="A298" s="62"/>
      <c r="B298" s="62"/>
      <c r="C298" s="63" t="s">
        <v>42</v>
      </c>
      <c r="D298" s="92" t="s">
        <v>89</v>
      </c>
      <c r="E298" s="58">
        <v>2398</v>
      </c>
    </row>
    <row r="299" spans="1:5" ht="12.75">
      <c r="A299" s="22"/>
      <c r="B299" s="59"/>
      <c r="C299" s="59" t="s">
        <v>16</v>
      </c>
      <c r="D299" s="93" t="s">
        <v>58</v>
      </c>
      <c r="E299" s="61">
        <v>11400</v>
      </c>
    </row>
    <row r="300" spans="1:5" ht="12.75">
      <c r="A300" s="35"/>
      <c r="B300" s="35"/>
      <c r="C300" s="34" t="s">
        <v>91</v>
      </c>
      <c r="D300" s="107" t="s">
        <v>92</v>
      </c>
      <c r="E300" s="37">
        <v>1500</v>
      </c>
    </row>
    <row r="301" spans="1:5" ht="12.75">
      <c r="A301" s="46"/>
      <c r="B301" s="46"/>
      <c r="C301" s="45" t="s">
        <v>13</v>
      </c>
      <c r="D301" s="53" t="s">
        <v>14</v>
      </c>
      <c r="E301" s="48">
        <v>6300</v>
      </c>
    </row>
    <row r="302" spans="1:5" ht="12.75">
      <c r="A302" s="73"/>
      <c r="B302" s="73"/>
      <c r="C302" s="85" t="s">
        <v>24</v>
      </c>
      <c r="D302" s="74" t="s">
        <v>46</v>
      </c>
      <c r="E302" s="88">
        <v>400</v>
      </c>
    </row>
    <row r="303" spans="1:5" ht="12.75">
      <c r="A303" s="22"/>
      <c r="B303" s="22"/>
      <c r="C303" s="59" t="s">
        <v>0</v>
      </c>
      <c r="D303" s="60" t="s">
        <v>18</v>
      </c>
      <c r="E303" s="61">
        <v>1550</v>
      </c>
    </row>
    <row r="304" spans="1:5" ht="24">
      <c r="A304" s="22"/>
      <c r="B304" s="22"/>
      <c r="C304" s="59" t="s">
        <v>157</v>
      </c>
      <c r="D304" s="60" t="s">
        <v>164</v>
      </c>
      <c r="E304" s="61">
        <v>300</v>
      </c>
    </row>
    <row r="305" spans="1:5" ht="12.75">
      <c r="A305" s="46"/>
      <c r="B305" s="46"/>
      <c r="C305" s="45" t="s">
        <v>33</v>
      </c>
      <c r="D305" s="53" t="s">
        <v>94</v>
      </c>
      <c r="E305" s="61">
        <v>1000</v>
      </c>
    </row>
    <row r="306" spans="1:5" ht="12.75">
      <c r="A306" s="62"/>
      <c r="B306" s="62"/>
      <c r="C306" s="63" t="s">
        <v>20</v>
      </c>
      <c r="D306" s="64" t="s">
        <v>21</v>
      </c>
      <c r="E306" s="48">
        <v>200</v>
      </c>
    </row>
    <row r="307" spans="1:5" ht="12.75">
      <c r="A307" s="46"/>
      <c r="B307" s="46"/>
      <c r="C307" s="45" t="s">
        <v>50</v>
      </c>
      <c r="D307" s="53" t="s">
        <v>51</v>
      </c>
      <c r="E307" s="61">
        <v>6127</v>
      </c>
    </row>
    <row r="308" spans="1:5" ht="24">
      <c r="A308" s="46"/>
      <c r="B308" s="46"/>
      <c r="C308" s="45" t="s">
        <v>160</v>
      </c>
      <c r="D308" s="53" t="s">
        <v>161</v>
      </c>
      <c r="E308" s="61">
        <v>1700</v>
      </c>
    </row>
    <row r="309" spans="1:5" ht="12.75">
      <c r="A309" s="46"/>
      <c r="B309" s="46"/>
      <c r="C309" s="45" t="s">
        <v>153</v>
      </c>
      <c r="D309" s="53" t="s">
        <v>155</v>
      </c>
      <c r="E309" s="61">
        <v>500</v>
      </c>
    </row>
    <row r="310" spans="1:5" ht="12.75">
      <c r="A310" s="31"/>
      <c r="B310" s="31">
        <v>85415</v>
      </c>
      <c r="C310" s="29"/>
      <c r="D310" s="32" t="s">
        <v>146</v>
      </c>
      <c r="E310" s="44">
        <f>SUM(E311)</f>
        <v>0</v>
      </c>
    </row>
    <row r="311" spans="1:5" ht="12.75">
      <c r="A311" s="46"/>
      <c r="B311" s="46"/>
      <c r="C311" s="45" t="s">
        <v>99</v>
      </c>
      <c r="D311" s="53" t="s">
        <v>100</v>
      </c>
      <c r="E311" s="61"/>
    </row>
    <row r="312" spans="1:5" s="7" customFormat="1" ht="12.75">
      <c r="A312" s="65">
        <v>900</v>
      </c>
      <c r="B312" s="65"/>
      <c r="C312" s="116"/>
      <c r="D312" s="117" t="s">
        <v>77</v>
      </c>
      <c r="E312" s="57">
        <f>SUM(E313,E318,E323,E326,E329,E331)</f>
        <v>3391340</v>
      </c>
    </row>
    <row r="313" spans="1:5" ht="12.75">
      <c r="A313" s="31"/>
      <c r="B313" s="31">
        <v>90001</v>
      </c>
      <c r="C313" s="29"/>
      <c r="D313" s="32" t="s">
        <v>117</v>
      </c>
      <c r="E313" s="44">
        <f>SUM(E314:E317)</f>
        <v>1965500</v>
      </c>
    </row>
    <row r="314" spans="1:5" ht="12.75">
      <c r="A314" s="22"/>
      <c r="B314" s="59"/>
      <c r="C314" s="45" t="s">
        <v>0</v>
      </c>
      <c r="D314" s="90" t="s">
        <v>18</v>
      </c>
      <c r="E314" s="61">
        <v>15000</v>
      </c>
    </row>
    <row r="315" spans="1:5" ht="12.75">
      <c r="A315" s="22"/>
      <c r="B315" s="59"/>
      <c r="C315" s="45" t="s">
        <v>147</v>
      </c>
      <c r="D315" s="90" t="s">
        <v>148</v>
      </c>
      <c r="E315" s="61">
        <v>0</v>
      </c>
    </row>
    <row r="316" spans="1:5" ht="12.75">
      <c r="A316" s="46"/>
      <c r="B316" s="46"/>
      <c r="C316" s="45" t="s">
        <v>6</v>
      </c>
      <c r="D316" s="90" t="s">
        <v>7</v>
      </c>
      <c r="E316" s="61">
        <v>1912000</v>
      </c>
    </row>
    <row r="317" spans="1:5" ht="12.75">
      <c r="A317" s="62"/>
      <c r="B317" s="62"/>
      <c r="C317" s="63" t="s">
        <v>8</v>
      </c>
      <c r="D317" s="92" t="s">
        <v>9</v>
      </c>
      <c r="E317" s="61">
        <v>38500</v>
      </c>
    </row>
    <row r="318" spans="1:5" ht="12.75">
      <c r="A318" s="31"/>
      <c r="B318" s="31">
        <v>90003</v>
      </c>
      <c r="C318" s="29"/>
      <c r="D318" s="32" t="s">
        <v>118</v>
      </c>
      <c r="E318" s="44">
        <f>SUM(E319:E322)</f>
        <v>40000</v>
      </c>
    </row>
    <row r="319" spans="1:5" ht="12.75">
      <c r="A319" s="73"/>
      <c r="B319" s="73"/>
      <c r="C319" s="85" t="s">
        <v>16</v>
      </c>
      <c r="D319" s="74" t="s">
        <v>58</v>
      </c>
      <c r="E319" s="88">
        <v>10000</v>
      </c>
    </row>
    <row r="320" spans="1:5" ht="12.75">
      <c r="A320" s="46"/>
      <c r="B320" s="46"/>
      <c r="C320" s="45" t="s">
        <v>22</v>
      </c>
      <c r="D320" s="53" t="s">
        <v>119</v>
      </c>
      <c r="E320" s="48">
        <v>1836</v>
      </c>
    </row>
    <row r="321" spans="1:5" ht="12.75">
      <c r="A321" s="22"/>
      <c r="B321" s="22"/>
      <c r="C321" s="59" t="s">
        <v>0</v>
      </c>
      <c r="D321" s="60" t="s">
        <v>18</v>
      </c>
      <c r="E321" s="61">
        <v>18164</v>
      </c>
    </row>
    <row r="322" spans="1:5" ht="24">
      <c r="A322" s="89"/>
      <c r="B322" s="89"/>
      <c r="C322" s="39" t="s">
        <v>162</v>
      </c>
      <c r="D322" s="20" t="s">
        <v>163</v>
      </c>
      <c r="E322" s="41">
        <v>10000</v>
      </c>
    </row>
    <row r="323" spans="1:5" ht="12.75">
      <c r="A323" s="49"/>
      <c r="B323" s="49">
        <v>90004</v>
      </c>
      <c r="C323" s="30"/>
      <c r="D323" s="50" t="s">
        <v>120</v>
      </c>
      <c r="E323" s="43">
        <f>SUM(E324,E325)</f>
        <v>15000</v>
      </c>
    </row>
    <row r="324" spans="1:5" ht="12.75">
      <c r="A324" s="73"/>
      <c r="B324" s="73"/>
      <c r="C324" s="85" t="s">
        <v>16</v>
      </c>
      <c r="D324" s="74" t="s">
        <v>17</v>
      </c>
      <c r="E324" s="88">
        <v>10000</v>
      </c>
    </row>
    <row r="325" spans="1:5" ht="12.75">
      <c r="A325" s="22"/>
      <c r="B325" s="22"/>
      <c r="C325" s="59" t="s">
        <v>0</v>
      </c>
      <c r="D325" s="60" t="s">
        <v>18</v>
      </c>
      <c r="E325" s="61">
        <v>5000</v>
      </c>
    </row>
    <row r="326" spans="1:5" ht="12.75">
      <c r="A326" s="75"/>
      <c r="B326" s="75">
        <v>90015</v>
      </c>
      <c r="C326" s="76"/>
      <c r="D326" s="77" t="s">
        <v>121</v>
      </c>
      <c r="E326" s="91">
        <f>SUM(E327,E328)</f>
        <v>191760</v>
      </c>
    </row>
    <row r="327" spans="1:5" ht="12.75">
      <c r="A327" s="22"/>
      <c r="B327" s="22"/>
      <c r="C327" s="59" t="s">
        <v>22</v>
      </c>
      <c r="D327" s="98" t="s">
        <v>23</v>
      </c>
      <c r="E327" s="61">
        <v>134130</v>
      </c>
    </row>
    <row r="328" spans="1:5" ht="12.75">
      <c r="A328" s="35"/>
      <c r="B328" s="118"/>
      <c r="C328" s="119" t="s">
        <v>0</v>
      </c>
      <c r="D328" s="110" t="s">
        <v>18</v>
      </c>
      <c r="E328" s="61">
        <v>57630</v>
      </c>
    </row>
    <row r="329" spans="1:5" s="8" customFormat="1" ht="12.75">
      <c r="A329" s="49"/>
      <c r="B329" s="120">
        <v>90078</v>
      </c>
      <c r="C329" s="121"/>
      <c r="D329" s="122" t="s">
        <v>142</v>
      </c>
      <c r="E329" s="123">
        <f>SUM(E330:E330)</f>
        <v>1100000</v>
      </c>
    </row>
    <row r="330" spans="1:5" s="8" customFormat="1" ht="12.75">
      <c r="A330" s="35"/>
      <c r="B330" s="118"/>
      <c r="C330" s="124" t="s">
        <v>6</v>
      </c>
      <c r="D330" s="110" t="s">
        <v>7</v>
      </c>
      <c r="E330" s="48">
        <v>1100000</v>
      </c>
    </row>
    <row r="331" spans="1:5" ht="12.75">
      <c r="A331" s="102"/>
      <c r="B331" s="30" t="s">
        <v>122</v>
      </c>
      <c r="C331" s="30"/>
      <c r="D331" s="42" t="s">
        <v>75</v>
      </c>
      <c r="E331" s="44">
        <f>SUM(E332:E339)</f>
        <v>79080</v>
      </c>
    </row>
    <row r="332" spans="1:5" ht="12.75">
      <c r="A332" s="46"/>
      <c r="B332" s="34"/>
      <c r="C332" s="39" t="s">
        <v>103</v>
      </c>
      <c r="D332" s="53" t="s">
        <v>123</v>
      </c>
      <c r="E332" s="48">
        <v>800</v>
      </c>
    </row>
    <row r="333" spans="1:5" ht="12.75">
      <c r="A333" s="46"/>
      <c r="B333" s="34"/>
      <c r="C333" s="39" t="s">
        <v>44</v>
      </c>
      <c r="D333" s="47" t="s">
        <v>90</v>
      </c>
      <c r="E333" s="48">
        <v>5000</v>
      </c>
    </row>
    <row r="334" spans="1:5" ht="12.75">
      <c r="A334" s="45"/>
      <c r="B334" s="46"/>
      <c r="C334" s="39" t="s">
        <v>16</v>
      </c>
      <c r="D334" s="47" t="s">
        <v>17</v>
      </c>
      <c r="E334" s="48">
        <v>10000</v>
      </c>
    </row>
    <row r="335" spans="1:5" ht="12.75">
      <c r="A335" s="35"/>
      <c r="B335" s="34"/>
      <c r="C335" s="34" t="s">
        <v>22</v>
      </c>
      <c r="D335" s="47" t="s">
        <v>23</v>
      </c>
      <c r="E335" s="48">
        <v>4080</v>
      </c>
    </row>
    <row r="336" spans="1:5" ht="12.75">
      <c r="A336" s="35"/>
      <c r="B336" s="34"/>
      <c r="C336" s="34" t="s">
        <v>13</v>
      </c>
      <c r="D336" s="47" t="s">
        <v>14</v>
      </c>
      <c r="E336" s="58">
        <v>10000</v>
      </c>
    </row>
    <row r="337" spans="1:5" ht="12.75">
      <c r="A337" s="46"/>
      <c r="B337" s="46"/>
      <c r="C337" s="45" t="s">
        <v>0</v>
      </c>
      <c r="D337" s="53" t="s">
        <v>18</v>
      </c>
      <c r="E337" s="61">
        <v>40000</v>
      </c>
    </row>
    <row r="338" spans="1:5" ht="24">
      <c r="A338" s="46"/>
      <c r="B338" s="46"/>
      <c r="C338" s="45" t="s">
        <v>162</v>
      </c>
      <c r="D338" s="53" t="s">
        <v>163</v>
      </c>
      <c r="E338" s="61">
        <v>6200</v>
      </c>
    </row>
    <row r="339" spans="1:5" ht="12.75">
      <c r="A339" s="22"/>
      <c r="B339" s="22"/>
      <c r="C339" s="59" t="s">
        <v>52</v>
      </c>
      <c r="D339" s="60" t="s">
        <v>53</v>
      </c>
      <c r="E339" s="61">
        <v>3000</v>
      </c>
    </row>
    <row r="340" spans="1:5" s="7" customFormat="1" ht="12.75">
      <c r="A340" s="54">
        <v>921</v>
      </c>
      <c r="B340" s="54"/>
      <c r="C340" s="55"/>
      <c r="D340" s="56" t="s">
        <v>124</v>
      </c>
      <c r="E340" s="66">
        <f>SUM(E341,E347,E362,E364)</f>
        <v>180056</v>
      </c>
    </row>
    <row r="341" spans="1:5" ht="12.75">
      <c r="A341" s="31"/>
      <c r="B341" s="31">
        <v>92109</v>
      </c>
      <c r="C341" s="29"/>
      <c r="D341" s="32" t="s">
        <v>116</v>
      </c>
      <c r="E341" s="44">
        <f>SUM(E342:E346)</f>
        <v>12800</v>
      </c>
    </row>
    <row r="342" spans="1:5" ht="12.75">
      <c r="A342" s="31"/>
      <c r="B342" s="31"/>
      <c r="C342" s="45" t="s">
        <v>44</v>
      </c>
      <c r="D342" s="53" t="s">
        <v>90</v>
      </c>
      <c r="E342" s="48">
        <v>2000</v>
      </c>
    </row>
    <row r="343" spans="1:5" ht="12.75">
      <c r="A343" s="62"/>
      <c r="B343" s="62"/>
      <c r="C343" s="63" t="s">
        <v>16</v>
      </c>
      <c r="D343" s="64" t="s">
        <v>17</v>
      </c>
      <c r="E343" s="58">
        <v>6000</v>
      </c>
    </row>
    <row r="344" spans="1:5" ht="12.75">
      <c r="A344" s="22"/>
      <c r="B344" s="22"/>
      <c r="C344" s="59" t="s">
        <v>22</v>
      </c>
      <c r="D344" s="60" t="s">
        <v>23</v>
      </c>
      <c r="E344" s="61">
        <v>1550</v>
      </c>
    </row>
    <row r="345" spans="1:5" ht="12.75">
      <c r="A345" s="22"/>
      <c r="B345" s="22"/>
      <c r="C345" s="59" t="s">
        <v>13</v>
      </c>
      <c r="D345" s="60" t="s">
        <v>132</v>
      </c>
      <c r="E345" s="61">
        <v>1000</v>
      </c>
    </row>
    <row r="346" spans="1:5" ht="12.75">
      <c r="A346" s="22"/>
      <c r="B346" s="22"/>
      <c r="C346" s="59" t="s">
        <v>0</v>
      </c>
      <c r="D346" s="74" t="s">
        <v>18</v>
      </c>
      <c r="E346" s="61">
        <v>2250</v>
      </c>
    </row>
    <row r="347" spans="1:5" ht="12.75">
      <c r="A347" s="75"/>
      <c r="B347" s="75">
        <v>92116</v>
      </c>
      <c r="C347" s="29"/>
      <c r="D347" s="32" t="s">
        <v>125</v>
      </c>
      <c r="E347" s="91">
        <f>SUM(E348:E361)</f>
        <v>137356</v>
      </c>
    </row>
    <row r="348" spans="1:5" ht="12.75">
      <c r="A348" s="46"/>
      <c r="B348" s="46"/>
      <c r="C348" s="45" t="s">
        <v>36</v>
      </c>
      <c r="D348" s="53" t="s">
        <v>88</v>
      </c>
      <c r="E348" s="48">
        <v>0</v>
      </c>
    </row>
    <row r="349" spans="1:5" ht="12.75">
      <c r="A349" s="62"/>
      <c r="B349" s="62"/>
      <c r="C349" s="63" t="s">
        <v>28</v>
      </c>
      <c r="D349" s="53" t="s">
        <v>29</v>
      </c>
      <c r="E349" s="58">
        <v>72466</v>
      </c>
    </row>
    <row r="350" spans="1:5" ht="12.75">
      <c r="A350" s="46"/>
      <c r="B350" s="46"/>
      <c r="C350" s="45" t="s">
        <v>41</v>
      </c>
      <c r="D350" s="53" t="s">
        <v>38</v>
      </c>
      <c r="E350" s="67">
        <v>6350</v>
      </c>
    </row>
    <row r="351" spans="1:5" ht="12.75">
      <c r="A351" s="35"/>
      <c r="B351" s="35"/>
      <c r="C351" s="34" t="s">
        <v>39</v>
      </c>
      <c r="D351" s="47" t="s">
        <v>57</v>
      </c>
      <c r="E351" s="48">
        <v>13580</v>
      </c>
    </row>
    <row r="352" spans="1:6" ht="12.75">
      <c r="A352" s="62"/>
      <c r="B352" s="62"/>
      <c r="C352" s="63" t="s">
        <v>42</v>
      </c>
      <c r="D352" s="47" t="s">
        <v>89</v>
      </c>
      <c r="E352" s="58">
        <v>1930</v>
      </c>
      <c r="F352" s="3"/>
    </row>
    <row r="353" spans="1:5" ht="12.75">
      <c r="A353" s="46"/>
      <c r="B353" s="46"/>
      <c r="C353" s="45" t="s">
        <v>16</v>
      </c>
      <c r="D353" s="53" t="s">
        <v>17</v>
      </c>
      <c r="E353" s="67">
        <v>13000</v>
      </c>
    </row>
    <row r="354" spans="1:5" ht="12.75">
      <c r="A354" s="62"/>
      <c r="B354" s="63"/>
      <c r="C354" s="45" t="s">
        <v>91</v>
      </c>
      <c r="D354" s="64" t="s">
        <v>107</v>
      </c>
      <c r="E354" s="71">
        <v>11000</v>
      </c>
    </row>
    <row r="355" spans="1:5" ht="12.75">
      <c r="A355" s="22"/>
      <c r="B355" s="22"/>
      <c r="C355" s="59" t="s">
        <v>22</v>
      </c>
      <c r="D355" s="60" t="s">
        <v>23</v>
      </c>
      <c r="E355" s="72">
        <v>10000</v>
      </c>
    </row>
    <row r="356" spans="1:5" ht="12.75">
      <c r="A356" s="22"/>
      <c r="B356" s="22"/>
      <c r="C356" s="59" t="s">
        <v>13</v>
      </c>
      <c r="D356" s="20" t="s">
        <v>14</v>
      </c>
      <c r="E356" s="72">
        <v>1800</v>
      </c>
    </row>
    <row r="357" spans="1:5" ht="12.75">
      <c r="A357" s="73"/>
      <c r="B357" s="73"/>
      <c r="C357" s="59" t="s">
        <v>0</v>
      </c>
      <c r="D357" s="74" t="s">
        <v>18</v>
      </c>
      <c r="E357" s="61">
        <v>2000</v>
      </c>
    </row>
    <row r="358" spans="1:5" ht="12.75">
      <c r="A358" s="22"/>
      <c r="B358" s="59"/>
      <c r="C358" s="59" t="s">
        <v>33</v>
      </c>
      <c r="D358" s="60" t="s">
        <v>49</v>
      </c>
      <c r="E358" s="72">
        <v>200</v>
      </c>
    </row>
    <row r="359" spans="1:5" ht="12.75">
      <c r="A359" s="22"/>
      <c r="B359" s="22"/>
      <c r="C359" s="59" t="s">
        <v>50</v>
      </c>
      <c r="D359" s="60" t="s">
        <v>51</v>
      </c>
      <c r="E359" s="61">
        <v>2730</v>
      </c>
    </row>
    <row r="360" spans="1:5" ht="24">
      <c r="A360" s="22"/>
      <c r="B360" s="22"/>
      <c r="C360" s="59" t="s">
        <v>160</v>
      </c>
      <c r="D360" s="60" t="s">
        <v>161</v>
      </c>
      <c r="E360" s="61">
        <v>600</v>
      </c>
    </row>
    <row r="361" spans="1:5" ht="12.75">
      <c r="A361" s="73"/>
      <c r="B361" s="73"/>
      <c r="C361" s="59" t="s">
        <v>153</v>
      </c>
      <c r="D361" s="74" t="s">
        <v>155</v>
      </c>
      <c r="E361" s="61">
        <v>1700</v>
      </c>
    </row>
    <row r="362" spans="1:5" ht="12.75">
      <c r="A362" s="31"/>
      <c r="B362" s="31">
        <v>92120</v>
      </c>
      <c r="C362" s="29"/>
      <c r="D362" s="32" t="s">
        <v>141</v>
      </c>
      <c r="E362" s="44">
        <f>SUM(E363)</f>
        <v>5000</v>
      </c>
    </row>
    <row r="363" spans="1:5" ht="12.75">
      <c r="A363" s="22"/>
      <c r="B363" s="22"/>
      <c r="C363" s="45" t="s">
        <v>16</v>
      </c>
      <c r="D363" s="60" t="s">
        <v>17</v>
      </c>
      <c r="E363" s="61">
        <v>5000</v>
      </c>
    </row>
    <row r="364" spans="1:5" ht="12.75">
      <c r="A364" s="29"/>
      <c r="B364" s="31">
        <v>92195</v>
      </c>
      <c r="C364" s="29"/>
      <c r="D364" s="50" t="s">
        <v>75</v>
      </c>
      <c r="E364" s="33">
        <f>SUM(E365:E369)</f>
        <v>24900</v>
      </c>
    </row>
    <row r="365" spans="1:5" ht="12.75">
      <c r="A365" s="29"/>
      <c r="B365" s="31"/>
      <c r="C365" s="45" t="s">
        <v>39</v>
      </c>
      <c r="D365" s="47" t="s">
        <v>57</v>
      </c>
      <c r="E365" s="67">
        <v>200</v>
      </c>
    </row>
    <row r="366" spans="1:5" ht="12.75">
      <c r="A366" s="29"/>
      <c r="B366" s="31"/>
      <c r="C366" s="45" t="s">
        <v>42</v>
      </c>
      <c r="D366" s="47" t="s">
        <v>43</v>
      </c>
      <c r="E366" s="67">
        <v>200</v>
      </c>
    </row>
    <row r="367" spans="1:5" ht="12.75">
      <c r="A367" s="22"/>
      <c r="B367" s="22"/>
      <c r="C367" s="59" t="s">
        <v>44</v>
      </c>
      <c r="D367" s="60" t="s">
        <v>90</v>
      </c>
      <c r="E367" s="61">
        <v>3000</v>
      </c>
    </row>
    <row r="368" spans="1:5" ht="12.75">
      <c r="A368" s="89"/>
      <c r="B368" s="89"/>
      <c r="C368" s="39" t="s">
        <v>16</v>
      </c>
      <c r="D368" s="20" t="s">
        <v>17</v>
      </c>
      <c r="E368" s="41">
        <v>3000</v>
      </c>
    </row>
    <row r="369" spans="1:5" ht="12.75">
      <c r="A369" s="46"/>
      <c r="B369" s="46"/>
      <c r="C369" s="45" t="s">
        <v>0</v>
      </c>
      <c r="D369" s="53" t="s">
        <v>18</v>
      </c>
      <c r="E369" s="67">
        <v>18500</v>
      </c>
    </row>
    <row r="370" spans="1:5" s="7" customFormat="1" ht="12.75">
      <c r="A370" s="54">
        <v>926</v>
      </c>
      <c r="B370" s="54"/>
      <c r="C370" s="55"/>
      <c r="D370" s="56" t="s">
        <v>126</v>
      </c>
      <c r="E370" s="57">
        <f>SUM(E371)</f>
        <v>920000</v>
      </c>
    </row>
    <row r="371" spans="1:5" ht="12.75">
      <c r="A371" s="31"/>
      <c r="B371" s="79">
        <v>92695</v>
      </c>
      <c r="C371" s="29"/>
      <c r="D371" s="81" t="s">
        <v>75</v>
      </c>
      <c r="E371" s="82">
        <f>SUM(E372:E379)</f>
        <v>920000</v>
      </c>
    </row>
    <row r="372" spans="1:5" ht="12.75">
      <c r="A372" s="46"/>
      <c r="B372" s="46"/>
      <c r="C372" s="45" t="s">
        <v>127</v>
      </c>
      <c r="D372" s="53" t="s">
        <v>1</v>
      </c>
      <c r="E372" s="67">
        <v>58700</v>
      </c>
    </row>
    <row r="373" spans="1:5" ht="12.75">
      <c r="A373" s="83"/>
      <c r="B373" s="22"/>
      <c r="C373" s="59" t="s">
        <v>36</v>
      </c>
      <c r="D373" s="60" t="s">
        <v>128</v>
      </c>
      <c r="E373" s="72">
        <v>1000</v>
      </c>
    </row>
    <row r="374" spans="1:5" ht="12.75">
      <c r="A374" s="83"/>
      <c r="B374" s="22"/>
      <c r="C374" s="59" t="s">
        <v>44</v>
      </c>
      <c r="D374" s="60" t="s">
        <v>90</v>
      </c>
      <c r="E374" s="72">
        <v>5000</v>
      </c>
    </row>
    <row r="375" spans="1:5" ht="12.75">
      <c r="A375" s="84"/>
      <c r="B375" s="73"/>
      <c r="C375" s="85" t="s">
        <v>16</v>
      </c>
      <c r="D375" s="74" t="s">
        <v>17</v>
      </c>
      <c r="E375" s="125">
        <v>10000</v>
      </c>
    </row>
    <row r="376" spans="1:5" ht="12.75">
      <c r="A376" s="46"/>
      <c r="B376" s="46"/>
      <c r="C376" s="45" t="s">
        <v>22</v>
      </c>
      <c r="D376" s="53" t="s">
        <v>23</v>
      </c>
      <c r="E376" s="48">
        <v>204</v>
      </c>
    </row>
    <row r="377" spans="1:5" ht="12.75">
      <c r="A377" s="45"/>
      <c r="B377" s="46"/>
      <c r="C377" s="45" t="s">
        <v>13</v>
      </c>
      <c r="D377" s="47" t="s">
        <v>14</v>
      </c>
      <c r="E377" s="37">
        <v>30000</v>
      </c>
    </row>
    <row r="378" spans="1:5" ht="12.75">
      <c r="A378" s="59"/>
      <c r="B378" s="59"/>
      <c r="C378" s="59" t="s">
        <v>0</v>
      </c>
      <c r="D378" s="60" t="s">
        <v>18</v>
      </c>
      <c r="E378" s="61">
        <v>15096</v>
      </c>
    </row>
    <row r="379" spans="1:5" ht="12.75">
      <c r="A379" s="85"/>
      <c r="B379" s="85"/>
      <c r="C379" s="59" t="s">
        <v>6</v>
      </c>
      <c r="D379" s="60" t="s">
        <v>169</v>
      </c>
      <c r="E379" s="88">
        <v>800000</v>
      </c>
    </row>
    <row r="380" spans="1:6" ht="12.75">
      <c r="A380" s="126"/>
      <c r="B380" s="126"/>
      <c r="C380" s="127"/>
      <c r="D380" s="128" t="s">
        <v>129</v>
      </c>
      <c r="E380" s="103">
        <f>SUM(E13,E26,E35,E40,E53,E86,E91,E104,E107,E110,E240,E254,E291,E312,E340,E370)</f>
        <v>21132693</v>
      </c>
      <c r="F380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2006-11-10T14:38:59Z</cp:lastPrinted>
  <dcterms:created xsi:type="dcterms:W3CDTF">2005-03-15T09:31:40Z</dcterms:created>
  <dcterms:modified xsi:type="dcterms:W3CDTF">2007-02-09T08:03:43Z</dcterms:modified>
  <cp:category/>
  <cp:version/>
  <cp:contentType/>
  <cp:contentStatus/>
</cp:coreProperties>
</file>