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6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<sst xmlns="http://schemas.openxmlformats.org/spreadsheetml/2006/main" count="127" uniqueCount="87">
  <si>
    <t xml:space="preserve">Dochody z najmu i dzierżawy </t>
  </si>
  <si>
    <t>Różne jednostki obsł. Gosp. Mieszk. i .komunalnej</t>
  </si>
  <si>
    <t>Urzędy Wojewódzkie</t>
  </si>
  <si>
    <t>2010</t>
  </si>
  <si>
    <t>Dotacje celowe</t>
  </si>
  <si>
    <t>Urzedy gmin / miast na prawach powiatu</t>
  </si>
  <si>
    <t>Wpływy z różnych opłat</t>
  </si>
  <si>
    <t>Urzędy naczel. organów władzy państwowej</t>
  </si>
  <si>
    <t>75615</t>
  </si>
  <si>
    <t>02095</t>
  </si>
  <si>
    <t>Podatek od nieruchomości</t>
  </si>
  <si>
    <t>Podatek rolny</t>
  </si>
  <si>
    <t>Podatek leśny</t>
  </si>
  <si>
    <t>Podatek od środków transportowych</t>
  </si>
  <si>
    <t>Podatek od posiadania psów</t>
  </si>
  <si>
    <t>Podatek od czynności cywilnoprawnych</t>
  </si>
  <si>
    <t>Wpływy z innych opłat</t>
  </si>
  <si>
    <t>Wpływy z opłaty skarbowej</t>
  </si>
  <si>
    <t>Wpływy z opłat za zezwolenie na sprzedaż alkoholu</t>
  </si>
  <si>
    <t>Udziały gmin w podatku stanowiącym dochód budżetu państwa</t>
  </si>
  <si>
    <t>Podatek dochodowy od osób fizycznych</t>
  </si>
  <si>
    <t>Część ośw. subw. ogólnej dla jedn. samorządu terytorialnego</t>
  </si>
  <si>
    <t>2920</t>
  </si>
  <si>
    <t>Subwencje ogólne z budżetu państwa</t>
  </si>
  <si>
    <t>Część wyrównawcza subewencji ogólnej dla gmin</t>
  </si>
  <si>
    <t>Świadczenia rodzinne oraz skł. na ubezp. emeryt. i rent. z ubezp.</t>
  </si>
  <si>
    <t>Składki na ubezpieczenie zdrowotne</t>
  </si>
  <si>
    <t>Zasiłki na pomoc w naturze oraz skł.na ubezp. społ. i zdrowot.</t>
  </si>
  <si>
    <t>Ośrodki pomocy spłecznej</t>
  </si>
  <si>
    <t>Gospodarka sciekowa i ochrona wód</t>
  </si>
  <si>
    <t>Użytkowanie wieczyste</t>
  </si>
  <si>
    <t>Dochody z najmu i dzierzawy</t>
  </si>
  <si>
    <t>Wpływy ze sprzedaży składników majątkowych</t>
  </si>
  <si>
    <t>Dz.</t>
  </si>
  <si>
    <t>Leśnictwo</t>
  </si>
  <si>
    <t>Różne rozliczenia</t>
  </si>
  <si>
    <t>Razem:</t>
  </si>
  <si>
    <t>Gospodarka mieszkaniowa</t>
  </si>
  <si>
    <t>Administracja publiczna</t>
  </si>
  <si>
    <t>020</t>
  </si>
  <si>
    <t>Pomoc społeczna</t>
  </si>
  <si>
    <t>Rozdz.</t>
  </si>
  <si>
    <t>§</t>
  </si>
  <si>
    <t>T r e ś ć</t>
  </si>
  <si>
    <t>Pozostała działalność</t>
  </si>
  <si>
    <t>0690</t>
  </si>
  <si>
    <t>0470</t>
  </si>
  <si>
    <t>0750</t>
  </si>
  <si>
    <t>dochody z najmu i dzierżawy składników majątkowych</t>
  </si>
  <si>
    <t>0870</t>
  </si>
  <si>
    <t>Dochody od osób prawnych, od osób fizycznych</t>
  </si>
  <si>
    <t>0310</t>
  </si>
  <si>
    <t>0320</t>
  </si>
  <si>
    <t>0330</t>
  </si>
  <si>
    <t>0340</t>
  </si>
  <si>
    <t>0370</t>
  </si>
  <si>
    <t>0500</t>
  </si>
  <si>
    <t>0410</t>
  </si>
  <si>
    <t>0480</t>
  </si>
  <si>
    <t>0010</t>
  </si>
  <si>
    <t>2030</t>
  </si>
  <si>
    <t>Gospodarka komunalna i ochrona środowiska</t>
  </si>
  <si>
    <t>6290</t>
  </si>
  <si>
    <t>środki na dofinansowanie własnych inwestycji gmin</t>
  </si>
  <si>
    <t>Plan</t>
  </si>
  <si>
    <t>2700</t>
  </si>
  <si>
    <t>0920</t>
  </si>
  <si>
    <t>Odsetki od środków na rachunku bankowym</t>
  </si>
  <si>
    <t>Wpływy z pod. rol. leś., pod.od czynności cyw.pr.</t>
  </si>
  <si>
    <t>Wpływy z podat. rol. leś. od spadku i darowizn od os. fiz.</t>
  </si>
  <si>
    <t>2708</t>
  </si>
  <si>
    <t>Środki na dofinansowanie własnych zadań gmin</t>
  </si>
  <si>
    <t>środki na dofinansowanie własnych zadań gmin</t>
  </si>
  <si>
    <t>Pozostałe odsetki</t>
  </si>
  <si>
    <t>Edukacyjna opieka wychowawcza</t>
  </si>
  <si>
    <t>Pomoc materialna dla uczniów</t>
  </si>
  <si>
    <t>0960</t>
  </si>
  <si>
    <t>Oświata i wychowanie</t>
  </si>
  <si>
    <t>Przedszkole</t>
  </si>
  <si>
    <t>Otrzymane spadki, darowizny</t>
  </si>
  <si>
    <t>Szkoły Podstawowe</t>
  </si>
  <si>
    <t>Kultura i sztuka</t>
  </si>
  <si>
    <t>Dochody z najmu i dzierżawy</t>
  </si>
  <si>
    <t>Wybory do rad gmin</t>
  </si>
  <si>
    <t>Dotacja celowa</t>
  </si>
  <si>
    <t xml:space="preserve">Plan dochodów budżetu Miasta i Gminy Dobrzyń nad Wisłą na 2007 rok </t>
  </si>
  <si>
    <t>Załącznik Nr 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</si>
</sst>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9"/>
      <name val="Arial CE"/>
      <family val="2"/>
    </font>
    <font>
      <i/>
      <sz val="9"/>
      <name val="Arial CE"/>
      <family val="2"/>
    </font>
    <font>
      <b/>
      <sz val="8"/>
      <name val="Arial CE"/>
      <family val="0"/>
    </font>
    <font>
      <sz val="9"/>
      <color indexed="22"/>
      <name val="Arial CE"/>
      <family val="2"/>
    </font>
    <font>
      <b/>
      <sz val="9"/>
      <color indexed="22"/>
      <name val="Arial CE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right"/>
    </xf>
    <xf numFmtId="49" fontId="9" fillId="0" borderId="1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3" fontId="3" fillId="0" borderId="4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3" fontId="3" fillId="0" borderId="4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right"/>
    </xf>
    <xf numFmtId="0" fontId="9" fillId="0" borderId="4" xfId="0" applyFont="1" applyBorder="1" applyAlignment="1">
      <alignment horizontal="center"/>
    </xf>
    <xf numFmtId="3" fontId="9" fillId="0" borderId="4" xfId="0" applyNumberFormat="1" applyFont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49" fontId="8" fillId="0" borderId="4" xfId="0" applyNumberFormat="1" applyFont="1" applyBorder="1" applyAlignment="1">
      <alignment horizontal="center"/>
    </xf>
    <xf numFmtId="3" fontId="8" fillId="0" borderId="4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3" fontId="8" fillId="2" borderId="4" xfId="0" applyNumberFormat="1" applyFont="1" applyFill="1" applyBorder="1" applyAlignment="1">
      <alignment horizontal="right"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8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8" fillId="2" borderId="5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10" fillId="2" borderId="1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3" fontId="8" fillId="2" borderId="6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0" fontId="12" fillId="0" borderId="3" xfId="0" applyFont="1" applyBorder="1" applyAlignment="1">
      <alignment/>
    </xf>
    <xf numFmtId="0" fontId="12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wrapText="1"/>
    </xf>
    <xf numFmtId="0" fontId="11" fillId="0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9"/>
  <sheetViews>
    <sheetView tabSelected="1" workbookViewId="0" topLeftCell="A1">
      <selection activeCell="F5" sqref="F5"/>
    </sheetView>
  </sheetViews>
  <sheetFormatPr defaultColWidth="9.140625" defaultRowHeight="12.75"/>
  <cols>
    <col min="1" max="1" width="4.7109375" style="0" customWidth="1"/>
    <col min="2" max="2" width="7.421875" style="0" customWidth="1"/>
    <col min="3" max="3" width="7.28125" style="0" customWidth="1"/>
    <col min="4" max="4" width="36.00390625" style="76" customWidth="1"/>
    <col min="5" max="5" width="15.57421875" style="76" customWidth="1"/>
    <col min="6" max="6" width="13.00390625" style="0" customWidth="1"/>
  </cols>
  <sheetData>
    <row r="2" spans="5:6" ht="15.75">
      <c r="E2" s="108" t="s">
        <v>86</v>
      </c>
      <c r="F2" s="108"/>
    </row>
    <row r="6" spans="1:6" ht="12.75">
      <c r="A6" s="1" t="s">
        <v>85</v>
      </c>
      <c r="B6" s="2"/>
      <c r="C6" s="2"/>
      <c r="D6" s="55"/>
      <c r="E6" s="55"/>
      <c r="F6" s="2"/>
    </row>
    <row r="7" spans="1:6" ht="12.75">
      <c r="A7" s="3"/>
      <c r="B7" s="3"/>
      <c r="C7" s="3"/>
      <c r="D7" s="56"/>
      <c r="E7" s="56"/>
      <c r="F7" s="3"/>
    </row>
    <row r="8" spans="1:6" ht="12.75">
      <c r="A8" s="98"/>
      <c r="B8" s="98"/>
      <c r="C8" s="99"/>
      <c r="D8" s="100"/>
      <c r="E8" s="99"/>
      <c r="F8" s="99"/>
    </row>
    <row r="9" spans="1:6" ht="12.75">
      <c r="A9" s="101"/>
      <c r="B9" s="101"/>
      <c r="C9" s="101"/>
      <c r="D9" s="102"/>
      <c r="E9" s="103" t="s">
        <v>64</v>
      </c>
      <c r="F9" s="103" t="s">
        <v>64</v>
      </c>
    </row>
    <row r="10" spans="1:6" ht="12.75">
      <c r="A10" s="103" t="s">
        <v>33</v>
      </c>
      <c r="B10" s="103" t="s">
        <v>41</v>
      </c>
      <c r="C10" s="103" t="s">
        <v>42</v>
      </c>
      <c r="D10" s="102" t="s">
        <v>43</v>
      </c>
      <c r="E10" s="103">
        <v>2006</v>
      </c>
      <c r="F10" s="103">
        <v>2007</v>
      </c>
    </row>
    <row r="11" spans="1:6" ht="12.75">
      <c r="A11" s="104"/>
      <c r="B11" s="104"/>
      <c r="C11" s="104"/>
      <c r="D11" s="105"/>
      <c r="E11" s="106"/>
      <c r="F11" s="107"/>
    </row>
    <row r="12" spans="1:6" ht="12.75">
      <c r="A12" s="7">
        <v>1</v>
      </c>
      <c r="B12" s="7">
        <v>2</v>
      </c>
      <c r="C12" s="7">
        <v>3</v>
      </c>
      <c r="D12" s="58">
        <v>4</v>
      </c>
      <c r="E12" s="11">
        <v>5</v>
      </c>
      <c r="F12" s="10">
        <v>6</v>
      </c>
    </row>
    <row r="13" spans="1:6" s="4" customFormat="1" ht="12.75">
      <c r="A13" s="12" t="s">
        <v>39</v>
      </c>
      <c r="B13" s="13"/>
      <c r="C13" s="13"/>
      <c r="D13" s="77" t="s">
        <v>34</v>
      </c>
      <c r="E13" s="14">
        <v>1000</v>
      </c>
      <c r="F13" s="87">
        <f>SUM(F14)</f>
        <v>800</v>
      </c>
    </row>
    <row r="14" spans="1:6" ht="12.75">
      <c r="A14" s="15"/>
      <c r="B14" s="16" t="s">
        <v>9</v>
      </c>
      <c r="C14" s="17"/>
      <c r="D14" s="60" t="s">
        <v>44</v>
      </c>
      <c r="E14" s="18">
        <v>1000</v>
      </c>
      <c r="F14" s="81">
        <f>SUM(F15)</f>
        <v>800</v>
      </c>
    </row>
    <row r="15" spans="1:6" ht="12.75">
      <c r="A15" s="19"/>
      <c r="B15" s="20"/>
      <c r="C15" s="20" t="s">
        <v>47</v>
      </c>
      <c r="D15" s="61" t="s">
        <v>0</v>
      </c>
      <c r="E15" s="21">
        <v>1000</v>
      </c>
      <c r="F15" s="88">
        <v>800</v>
      </c>
    </row>
    <row r="16" spans="1:6" s="4" customFormat="1" ht="12.75">
      <c r="A16" s="22">
        <v>700</v>
      </c>
      <c r="B16" s="22"/>
      <c r="C16" s="23"/>
      <c r="D16" s="59" t="s">
        <v>37</v>
      </c>
      <c r="E16" s="14">
        <v>500000</v>
      </c>
      <c r="F16" s="89">
        <f>SUM(F17)</f>
        <v>435500</v>
      </c>
    </row>
    <row r="17" spans="1:6" ht="24">
      <c r="A17" s="17"/>
      <c r="B17" s="17">
        <v>70004</v>
      </c>
      <c r="C17" s="15"/>
      <c r="D17" s="60" t="s">
        <v>1</v>
      </c>
      <c r="E17" s="24">
        <v>500000</v>
      </c>
      <c r="F17" s="81">
        <f>SUM(F18)</f>
        <v>435500</v>
      </c>
    </row>
    <row r="18" spans="1:6" ht="24">
      <c r="A18" s="25"/>
      <c r="B18" s="25"/>
      <c r="C18" s="26" t="s">
        <v>47</v>
      </c>
      <c r="D18" s="62" t="s">
        <v>48</v>
      </c>
      <c r="E18" s="27">
        <v>500000</v>
      </c>
      <c r="F18" s="84">
        <v>435500</v>
      </c>
    </row>
    <row r="19" spans="1:6" s="4" customFormat="1" ht="12.75">
      <c r="A19" s="28">
        <v>750</v>
      </c>
      <c r="B19" s="28"/>
      <c r="C19" s="12"/>
      <c r="D19" s="59" t="s">
        <v>38</v>
      </c>
      <c r="E19" s="14">
        <f>SUM(E20,E22,E25)</f>
        <v>326817</v>
      </c>
      <c r="F19" s="80">
        <f>SUM(F20,F22,F25)</f>
        <v>122700</v>
      </c>
    </row>
    <row r="20" spans="1:6" ht="12.75">
      <c r="A20" s="17"/>
      <c r="B20" s="17">
        <v>75011</v>
      </c>
      <c r="C20" s="15"/>
      <c r="D20" s="60" t="s">
        <v>2</v>
      </c>
      <c r="E20" s="29">
        <f>SUM(E21)</f>
        <v>72700</v>
      </c>
      <c r="F20" s="81">
        <f>SUM(F21)</f>
        <v>72700</v>
      </c>
    </row>
    <row r="21" spans="1:6" ht="12.75">
      <c r="A21" s="7"/>
      <c r="B21" s="7"/>
      <c r="C21" s="30" t="s">
        <v>3</v>
      </c>
      <c r="D21" s="63" t="s">
        <v>4</v>
      </c>
      <c r="E21" s="31">
        <v>72700</v>
      </c>
      <c r="F21" s="82">
        <v>72700</v>
      </c>
    </row>
    <row r="22" spans="1:6" ht="12.75">
      <c r="A22" s="32"/>
      <c r="B22" s="32">
        <v>75023</v>
      </c>
      <c r="C22" s="33"/>
      <c r="D22" s="64" t="s">
        <v>5</v>
      </c>
      <c r="E22" s="29">
        <f>SUM(E23,E24)</f>
        <v>34000</v>
      </c>
      <c r="F22" s="86">
        <f>SUM(F23:F24)</f>
        <v>10000</v>
      </c>
    </row>
    <row r="23" spans="1:6" ht="12.75">
      <c r="A23" s="7"/>
      <c r="B23" s="7"/>
      <c r="C23" s="30" t="s">
        <v>45</v>
      </c>
      <c r="D23" s="63" t="s">
        <v>6</v>
      </c>
      <c r="E23" s="31">
        <v>4000</v>
      </c>
      <c r="F23" s="82">
        <v>10000</v>
      </c>
    </row>
    <row r="24" spans="1:6" ht="12.75">
      <c r="A24" s="7"/>
      <c r="B24" s="7"/>
      <c r="C24" s="30" t="s">
        <v>66</v>
      </c>
      <c r="D24" s="63" t="s">
        <v>73</v>
      </c>
      <c r="E24" s="31">
        <v>30000</v>
      </c>
      <c r="F24" s="31">
        <v>0</v>
      </c>
    </row>
    <row r="25" spans="1:6" s="5" customFormat="1" ht="12.75">
      <c r="A25" s="17"/>
      <c r="B25" s="17">
        <v>75095</v>
      </c>
      <c r="C25" s="15"/>
      <c r="D25" s="60" t="s">
        <v>44</v>
      </c>
      <c r="E25" s="24">
        <f>SUM(E26,E27,E28)</f>
        <v>220117</v>
      </c>
      <c r="F25" s="86">
        <f>SUM(F26:F28)</f>
        <v>40000</v>
      </c>
    </row>
    <row r="26" spans="1:6" s="6" customFormat="1" ht="24">
      <c r="A26" s="7"/>
      <c r="B26" s="7"/>
      <c r="C26" s="30" t="s">
        <v>66</v>
      </c>
      <c r="D26" s="63" t="s">
        <v>67</v>
      </c>
      <c r="E26" s="31">
        <v>4383</v>
      </c>
      <c r="F26" s="84">
        <v>40000</v>
      </c>
    </row>
    <row r="27" spans="1:6" s="6" customFormat="1" ht="24">
      <c r="A27" s="7"/>
      <c r="B27" s="7"/>
      <c r="C27" s="30" t="s">
        <v>65</v>
      </c>
      <c r="D27" s="63" t="s">
        <v>72</v>
      </c>
      <c r="E27" s="31">
        <v>170117</v>
      </c>
      <c r="F27" s="31">
        <v>0</v>
      </c>
    </row>
    <row r="28" spans="1:6" ht="24">
      <c r="A28" s="7"/>
      <c r="B28" s="7"/>
      <c r="C28" s="30" t="s">
        <v>70</v>
      </c>
      <c r="D28" s="63" t="s">
        <v>71</v>
      </c>
      <c r="E28" s="31">
        <v>45617</v>
      </c>
      <c r="F28" s="31">
        <v>0</v>
      </c>
    </row>
    <row r="29" spans="1:6" s="4" customFormat="1" ht="24">
      <c r="A29" s="28">
        <v>751</v>
      </c>
      <c r="B29" s="28"/>
      <c r="C29" s="12"/>
      <c r="D29" s="59" t="s">
        <v>7</v>
      </c>
      <c r="E29" s="14">
        <f>SUM(E30,E32)</f>
        <v>40600</v>
      </c>
      <c r="F29" s="87">
        <f>SUM(F30,F32)</f>
        <v>1300</v>
      </c>
    </row>
    <row r="30" spans="1:6" ht="24">
      <c r="A30" s="32"/>
      <c r="B30" s="32">
        <v>75101</v>
      </c>
      <c r="C30" s="33"/>
      <c r="D30" s="60" t="s">
        <v>7</v>
      </c>
      <c r="E30" s="29">
        <f>SUM(E31)</f>
        <v>1300</v>
      </c>
      <c r="F30" s="81">
        <f>SUM(F31)</f>
        <v>1300</v>
      </c>
    </row>
    <row r="31" spans="1:6" ht="12.75">
      <c r="A31" s="7"/>
      <c r="B31" s="7"/>
      <c r="C31" s="30" t="s">
        <v>3</v>
      </c>
      <c r="D31" s="63" t="s">
        <v>4</v>
      </c>
      <c r="E31" s="34">
        <v>1300</v>
      </c>
      <c r="F31" s="82">
        <v>1300</v>
      </c>
    </row>
    <row r="32" spans="1:6" ht="12.75">
      <c r="A32" s="17"/>
      <c r="B32" s="17">
        <v>75109</v>
      </c>
      <c r="C32" s="15"/>
      <c r="D32" s="60" t="s">
        <v>83</v>
      </c>
      <c r="E32" s="18">
        <f>SUM(E33)</f>
        <v>39300</v>
      </c>
      <c r="F32" s="90">
        <f>SUM(F33)</f>
        <v>0</v>
      </c>
    </row>
    <row r="33" spans="1:6" ht="12.75">
      <c r="A33" s="7"/>
      <c r="B33" s="7"/>
      <c r="C33" s="30" t="s">
        <v>3</v>
      </c>
      <c r="D33" s="63" t="s">
        <v>84</v>
      </c>
      <c r="E33" s="34">
        <v>39300</v>
      </c>
      <c r="F33" s="88">
        <v>0</v>
      </c>
    </row>
    <row r="34" spans="1:6" s="4" customFormat="1" ht="24">
      <c r="A34" s="28">
        <v>756</v>
      </c>
      <c r="B34" s="28"/>
      <c r="C34" s="12"/>
      <c r="D34" s="59" t="s">
        <v>50</v>
      </c>
      <c r="E34" s="14">
        <f>SUM(E35,E40,E47,E50)</f>
        <v>3203358</v>
      </c>
      <c r="F34" s="91">
        <f>SUM(F35,F40,F47,F50)</f>
        <v>3802498</v>
      </c>
    </row>
    <row r="35" spans="1:6" ht="24">
      <c r="A35" s="32"/>
      <c r="B35" s="33" t="s">
        <v>8</v>
      </c>
      <c r="C35" s="15"/>
      <c r="D35" s="64" t="s">
        <v>68</v>
      </c>
      <c r="E35" s="35">
        <f>SUM(E36,E37,E38,E39)</f>
        <v>1157441</v>
      </c>
      <c r="F35" s="81">
        <f>SUM(F36:F39)</f>
        <v>1121721</v>
      </c>
    </row>
    <row r="36" spans="1:6" ht="12.75">
      <c r="A36" s="7"/>
      <c r="B36" s="7"/>
      <c r="C36" s="30" t="s">
        <v>51</v>
      </c>
      <c r="D36" s="63" t="s">
        <v>10</v>
      </c>
      <c r="E36" s="34">
        <v>1094590</v>
      </c>
      <c r="F36" s="96">
        <v>1064250</v>
      </c>
    </row>
    <row r="37" spans="1:6" ht="12.75">
      <c r="A37" s="7"/>
      <c r="B37" s="7"/>
      <c r="C37" s="30" t="s">
        <v>52</v>
      </c>
      <c r="D37" s="57" t="s">
        <v>11</v>
      </c>
      <c r="E37" s="34">
        <v>40000</v>
      </c>
      <c r="F37" s="34">
        <v>35055</v>
      </c>
    </row>
    <row r="38" spans="1:6" ht="12.75">
      <c r="A38" s="25"/>
      <c r="B38" s="25"/>
      <c r="C38" s="30" t="s">
        <v>53</v>
      </c>
      <c r="D38" s="62" t="s">
        <v>12</v>
      </c>
      <c r="E38" s="36">
        <v>2374</v>
      </c>
      <c r="F38" s="34">
        <v>2416</v>
      </c>
    </row>
    <row r="39" spans="1:6" ht="12.75">
      <c r="A39" s="7"/>
      <c r="B39" s="30"/>
      <c r="C39" s="30" t="s">
        <v>54</v>
      </c>
      <c r="D39" s="63" t="s">
        <v>13</v>
      </c>
      <c r="E39" s="34">
        <v>20477</v>
      </c>
      <c r="F39" s="36">
        <v>20000</v>
      </c>
    </row>
    <row r="40" spans="1:6" ht="24">
      <c r="A40" s="15"/>
      <c r="B40" s="17">
        <v>75616</v>
      </c>
      <c r="C40" s="15"/>
      <c r="D40" s="65" t="s">
        <v>69</v>
      </c>
      <c r="E40" s="18">
        <f>SUM(E41,E42,E43,E44,E45,E46)</f>
        <v>1051721</v>
      </c>
      <c r="F40" s="90">
        <f>SUM(F41:F46)</f>
        <v>1126757</v>
      </c>
    </row>
    <row r="41" spans="1:6" ht="12.75">
      <c r="A41" s="25"/>
      <c r="B41" s="25"/>
      <c r="C41" s="26" t="s">
        <v>51</v>
      </c>
      <c r="D41" s="62" t="s">
        <v>10</v>
      </c>
      <c r="E41" s="27">
        <v>322836</v>
      </c>
      <c r="F41" s="88">
        <v>323940</v>
      </c>
    </row>
    <row r="42" spans="1:6" ht="12.75">
      <c r="A42" s="7"/>
      <c r="B42" s="7"/>
      <c r="C42" s="30" t="s">
        <v>52</v>
      </c>
      <c r="D42" s="63" t="s">
        <v>11</v>
      </c>
      <c r="E42" s="31">
        <v>533000</v>
      </c>
      <c r="F42" s="82">
        <v>622473</v>
      </c>
    </row>
    <row r="43" spans="1:6" ht="12.75">
      <c r="A43" s="37"/>
      <c r="B43" s="37"/>
      <c r="C43" s="20" t="s">
        <v>53</v>
      </c>
      <c r="D43" s="57" t="s">
        <v>12</v>
      </c>
      <c r="E43" s="21">
        <v>3383</v>
      </c>
      <c r="F43" s="84">
        <v>3444</v>
      </c>
    </row>
    <row r="44" spans="1:6" ht="12.75">
      <c r="A44" s="7"/>
      <c r="B44" s="7"/>
      <c r="C44" s="30" t="s">
        <v>54</v>
      </c>
      <c r="D44" s="63" t="s">
        <v>13</v>
      </c>
      <c r="E44" s="34">
        <v>155502</v>
      </c>
      <c r="F44" s="95">
        <v>120000</v>
      </c>
    </row>
    <row r="45" spans="1:6" ht="12.75">
      <c r="A45" s="25"/>
      <c r="B45" s="25"/>
      <c r="C45" s="26" t="s">
        <v>55</v>
      </c>
      <c r="D45" s="62" t="s">
        <v>14</v>
      </c>
      <c r="E45" s="36">
        <v>2000</v>
      </c>
      <c r="F45" s="88">
        <v>1500</v>
      </c>
    </row>
    <row r="46" spans="1:6" ht="12.75">
      <c r="A46" s="8"/>
      <c r="B46" s="8"/>
      <c r="C46" s="38" t="s">
        <v>56</v>
      </c>
      <c r="D46" s="66" t="s">
        <v>15</v>
      </c>
      <c r="E46" s="39">
        <v>35000</v>
      </c>
      <c r="F46" s="96">
        <v>55400</v>
      </c>
    </row>
    <row r="47" spans="1:6" ht="12.75">
      <c r="A47" s="17"/>
      <c r="B47" s="17">
        <v>75618</v>
      </c>
      <c r="C47" s="15"/>
      <c r="D47" s="60" t="s">
        <v>16</v>
      </c>
      <c r="E47" s="18">
        <f>SUM(E48,E49)</f>
        <v>105000</v>
      </c>
      <c r="F47" s="92">
        <f>SUM(F48:F49)</f>
        <v>134000</v>
      </c>
    </row>
    <row r="48" spans="1:6" ht="12.75">
      <c r="A48" s="40"/>
      <c r="B48" s="7"/>
      <c r="C48" s="30" t="s">
        <v>57</v>
      </c>
      <c r="D48" s="63" t="s">
        <v>17</v>
      </c>
      <c r="E48" s="34">
        <v>25000</v>
      </c>
      <c r="F48" s="88">
        <v>44000</v>
      </c>
    </row>
    <row r="49" spans="1:6" ht="24">
      <c r="A49" s="9"/>
      <c r="B49" s="25"/>
      <c r="C49" s="26" t="s">
        <v>58</v>
      </c>
      <c r="D49" s="62" t="s">
        <v>18</v>
      </c>
      <c r="E49" s="36">
        <v>80000</v>
      </c>
      <c r="F49" s="34">
        <v>90000</v>
      </c>
    </row>
    <row r="50" spans="1:6" ht="24">
      <c r="A50" s="17"/>
      <c r="B50" s="17">
        <v>75621</v>
      </c>
      <c r="C50" s="15"/>
      <c r="D50" s="60" t="s">
        <v>19</v>
      </c>
      <c r="E50" s="24">
        <f>SUM(E51)</f>
        <v>889196</v>
      </c>
      <c r="F50" s="93">
        <f>SUM(F51)</f>
        <v>1420020</v>
      </c>
    </row>
    <row r="51" spans="1:6" ht="12.75">
      <c r="A51" s="30"/>
      <c r="B51" s="7"/>
      <c r="C51" s="30" t="s">
        <v>59</v>
      </c>
      <c r="D51" s="57" t="s">
        <v>20</v>
      </c>
      <c r="E51" s="41">
        <v>889196</v>
      </c>
      <c r="F51" s="84">
        <v>1420020</v>
      </c>
    </row>
    <row r="52" spans="1:6" s="4" customFormat="1" ht="12.75">
      <c r="A52" s="28">
        <v>758</v>
      </c>
      <c r="B52" s="28"/>
      <c r="C52" s="28"/>
      <c r="D52" s="59" t="s">
        <v>35</v>
      </c>
      <c r="E52" s="14">
        <f>SUM(E53,E55)</f>
        <v>8165123</v>
      </c>
      <c r="F52" s="97">
        <f>SUM(F53,F55)</f>
        <v>8417620</v>
      </c>
    </row>
    <row r="53" spans="1:6" ht="24">
      <c r="A53" s="32"/>
      <c r="B53" s="32">
        <v>75801</v>
      </c>
      <c r="C53" s="32"/>
      <c r="D53" s="64" t="s">
        <v>21</v>
      </c>
      <c r="E53" s="29">
        <f>SUM(E54)</f>
        <v>5859528</v>
      </c>
      <c r="F53" s="81">
        <f>SUM(F54)</f>
        <v>5890179</v>
      </c>
    </row>
    <row r="54" spans="1:6" ht="12.75">
      <c r="A54" s="7"/>
      <c r="B54" s="7"/>
      <c r="C54" s="30" t="s">
        <v>22</v>
      </c>
      <c r="D54" s="63" t="s">
        <v>23</v>
      </c>
      <c r="E54" s="31">
        <v>5859528</v>
      </c>
      <c r="F54" s="82">
        <v>5890179</v>
      </c>
    </row>
    <row r="55" spans="1:6" ht="24">
      <c r="A55" s="17"/>
      <c r="B55" s="17">
        <v>75807</v>
      </c>
      <c r="C55" s="15"/>
      <c r="D55" s="60" t="s">
        <v>24</v>
      </c>
      <c r="E55" s="24">
        <v>2305595</v>
      </c>
      <c r="F55" s="86">
        <f>SUM(F56)</f>
        <v>2527441</v>
      </c>
    </row>
    <row r="56" spans="1:6" ht="12.75">
      <c r="A56" s="37"/>
      <c r="B56" s="37"/>
      <c r="C56" s="30" t="s">
        <v>22</v>
      </c>
      <c r="D56" s="57" t="s">
        <v>23</v>
      </c>
      <c r="E56" s="21">
        <v>2305595</v>
      </c>
      <c r="F56" s="84">
        <v>2527441</v>
      </c>
    </row>
    <row r="57" spans="1:6" ht="12.75">
      <c r="A57" s="40">
        <v>801</v>
      </c>
      <c r="B57" s="40"/>
      <c r="C57" s="42"/>
      <c r="D57" s="67" t="s">
        <v>77</v>
      </c>
      <c r="E57" s="43">
        <f>SUM(E58,E61)</f>
        <v>66267</v>
      </c>
      <c r="F57" s="89">
        <f>SUM(F58,F61)</f>
        <v>80000</v>
      </c>
    </row>
    <row r="58" spans="1:6" ht="12.75">
      <c r="A58" s="17"/>
      <c r="B58" s="17">
        <v>80101</v>
      </c>
      <c r="C58" s="15"/>
      <c r="D58" s="60" t="s">
        <v>80</v>
      </c>
      <c r="E58" s="24">
        <f>SUM(E59,E60)</f>
        <v>63867</v>
      </c>
      <c r="F58" s="86">
        <f>SUM(F59:F60)</f>
        <v>80000</v>
      </c>
    </row>
    <row r="59" spans="1:6" ht="12.75">
      <c r="A59" s="7"/>
      <c r="B59" s="7"/>
      <c r="C59" s="30" t="s">
        <v>47</v>
      </c>
      <c r="D59" s="63" t="s">
        <v>82</v>
      </c>
      <c r="E59" s="31">
        <v>60000</v>
      </c>
      <c r="F59" s="84">
        <v>80000</v>
      </c>
    </row>
    <row r="60" spans="1:6" ht="12.75">
      <c r="A60" s="7"/>
      <c r="B60" s="7"/>
      <c r="C60" s="30" t="s">
        <v>60</v>
      </c>
      <c r="D60" s="63" t="s">
        <v>4</v>
      </c>
      <c r="E60" s="31">
        <v>3867</v>
      </c>
      <c r="F60" s="84">
        <v>0</v>
      </c>
    </row>
    <row r="61" spans="1:6" ht="12.75">
      <c r="A61" s="17"/>
      <c r="B61" s="17">
        <v>80104</v>
      </c>
      <c r="C61" s="15"/>
      <c r="D61" s="60" t="s">
        <v>78</v>
      </c>
      <c r="E61" s="24">
        <f>SUM(E62)</f>
        <v>2400</v>
      </c>
      <c r="F61" s="86">
        <f>SUM(F62)</f>
        <v>0</v>
      </c>
    </row>
    <row r="62" spans="1:6" ht="12.75">
      <c r="A62" s="7"/>
      <c r="B62" s="7"/>
      <c r="C62" s="30" t="s">
        <v>76</v>
      </c>
      <c r="D62" s="63" t="s">
        <v>79</v>
      </c>
      <c r="E62" s="31">
        <v>2400</v>
      </c>
      <c r="F62" s="84">
        <v>0</v>
      </c>
    </row>
    <row r="63" spans="1:6" s="4" customFormat="1" ht="12.75">
      <c r="A63" s="44">
        <v>852</v>
      </c>
      <c r="B63" s="44"/>
      <c r="C63" s="45"/>
      <c r="D63" s="68" t="s">
        <v>40</v>
      </c>
      <c r="E63" s="46">
        <f>SUM(E64,E66,E68,E71,E73)</f>
        <v>3475847</v>
      </c>
      <c r="F63" s="87">
        <f>SUM(F64,F66,F68,F71,F73)</f>
        <v>4172800</v>
      </c>
    </row>
    <row r="64" spans="1:6" ht="24">
      <c r="A64" s="17"/>
      <c r="B64" s="17">
        <v>85212</v>
      </c>
      <c r="C64" s="15"/>
      <c r="D64" s="60" t="s">
        <v>25</v>
      </c>
      <c r="E64" s="24">
        <f>SUM(E65)</f>
        <v>2168000</v>
      </c>
      <c r="F64" s="83">
        <f>SUM(F65)</f>
        <v>2836000</v>
      </c>
    </row>
    <row r="65" spans="1:6" ht="12.75">
      <c r="A65" s="7"/>
      <c r="B65" s="7"/>
      <c r="C65" s="30" t="s">
        <v>3</v>
      </c>
      <c r="D65" s="69" t="s">
        <v>4</v>
      </c>
      <c r="E65" s="31">
        <v>2168000</v>
      </c>
      <c r="F65" s="84">
        <v>2836000</v>
      </c>
    </row>
    <row r="66" spans="1:6" ht="12.75">
      <c r="A66" s="47"/>
      <c r="B66" s="47">
        <v>85213</v>
      </c>
      <c r="C66" s="16"/>
      <c r="D66" s="70" t="s">
        <v>26</v>
      </c>
      <c r="E66" s="48">
        <f>SUM(E67)</f>
        <v>30100</v>
      </c>
      <c r="F66" s="86">
        <f>SUM(F67)</f>
        <v>30100</v>
      </c>
    </row>
    <row r="67" spans="1:6" ht="12.75">
      <c r="A67" s="7"/>
      <c r="B67" s="7"/>
      <c r="C67" s="30" t="s">
        <v>3</v>
      </c>
      <c r="D67" s="63" t="s">
        <v>4</v>
      </c>
      <c r="E67" s="31">
        <v>30100</v>
      </c>
      <c r="F67" s="85">
        <v>30100</v>
      </c>
    </row>
    <row r="68" spans="1:6" ht="24">
      <c r="A68" s="17"/>
      <c r="B68" s="17">
        <v>85214</v>
      </c>
      <c r="C68" s="15"/>
      <c r="D68" s="60" t="s">
        <v>27</v>
      </c>
      <c r="E68" s="24">
        <f>SUM(E69,E70)</f>
        <v>1011347</v>
      </c>
      <c r="F68" s="86">
        <f>SUM(F69,F70)</f>
        <v>1105800</v>
      </c>
    </row>
    <row r="69" spans="1:6" ht="12.75">
      <c r="A69" s="25"/>
      <c r="B69" s="25"/>
      <c r="C69" s="26" t="s">
        <v>3</v>
      </c>
      <c r="D69" s="62" t="s">
        <v>4</v>
      </c>
      <c r="E69" s="27">
        <v>247500</v>
      </c>
      <c r="F69" s="84">
        <v>264400</v>
      </c>
    </row>
    <row r="70" spans="1:6" ht="12.75">
      <c r="A70" s="7"/>
      <c r="B70" s="7"/>
      <c r="C70" s="30" t="s">
        <v>60</v>
      </c>
      <c r="D70" s="63" t="s">
        <v>4</v>
      </c>
      <c r="E70" s="31">
        <v>763847</v>
      </c>
      <c r="F70" s="27">
        <v>841400</v>
      </c>
    </row>
    <row r="71" spans="1:6" ht="12.75">
      <c r="A71" s="17"/>
      <c r="B71" s="17">
        <v>85219</v>
      </c>
      <c r="C71" s="15"/>
      <c r="D71" s="60" t="s">
        <v>28</v>
      </c>
      <c r="E71" s="24">
        <f>SUM(E72)</f>
        <v>157500</v>
      </c>
      <c r="F71" s="86">
        <f>SUM(F72)</f>
        <v>151700</v>
      </c>
    </row>
    <row r="72" spans="1:6" ht="12.75">
      <c r="A72" s="7"/>
      <c r="B72" s="7"/>
      <c r="C72" s="30" t="s">
        <v>60</v>
      </c>
      <c r="D72" s="63" t="s">
        <v>4</v>
      </c>
      <c r="E72" s="31">
        <v>157500</v>
      </c>
      <c r="F72" s="84">
        <v>151700</v>
      </c>
    </row>
    <row r="73" spans="1:6" ht="12.75">
      <c r="A73" s="32"/>
      <c r="B73" s="32">
        <v>85295</v>
      </c>
      <c r="C73" s="33"/>
      <c r="D73" s="71" t="s">
        <v>44</v>
      </c>
      <c r="E73" s="24">
        <f>SUM(E74)</f>
        <v>108900</v>
      </c>
      <c r="F73" s="86">
        <f>SUM(F74)</f>
        <v>49200</v>
      </c>
    </row>
    <row r="74" spans="1:6" ht="12.75">
      <c r="A74" s="7"/>
      <c r="B74" s="7"/>
      <c r="C74" s="30" t="s">
        <v>60</v>
      </c>
      <c r="D74" s="63" t="s">
        <v>4</v>
      </c>
      <c r="E74" s="31">
        <v>108900</v>
      </c>
      <c r="F74" s="84">
        <v>49200</v>
      </c>
    </row>
    <row r="75" spans="1:6" ht="12.75">
      <c r="A75" s="40">
        <v>854</v>
      </c>
      <c r="B75" s="40"/>
      <c r="C75" s="42"/>
      <c r="D75" s="67" t="s">
        <v>74</v>
      </c>
      <c r="E75" s="43">
        <f>SUM(E76)</f>
        <v>197593</v>
      </c>
      <c r="F75" s="87">
        <f>SUM(F76)</f>
        <v>0</v>
      </c>
    </row>
    <row r="76" spans="1:6" ht="12.75">
      <c r="A76" s="17"/>
      <c r="B76" s="47">
        <v>85415</v>
      </c>
      <c r="C76" s="15"/>
      <c r="D76" s="60" t="s">
        <v>75</v>
      </c>
      <c r="E76" s="24">
        <f>SUM(E77)</f>
        <v>197593</v>
      </c>
      <c r="F76" s="86">
        <f>SUM(F77)</f>
        <v>0</v>
      </c>
    </row>
    <row r="77" spans="1:6" ht="12.75">
      <c r="A77" s="7"/>
      <c r="B77" s="7"/>
      <c r="C77" s="30" t="s">
        <v>60</v>
      </c>
      <c r="D77" s="63" t="s">
        <v>4</v>
      </c>
      <c r="E77" s="31">
        <v>197593</v>
      </c>
      <c r="F77" s="84">
        <v>0</v>
      </c>
    </row>
    <row r="78" spans="1:6" s="4" customFormat="1" ht="24">
      <c r="A78" s="44">
        <v>900</v>
      </c>
      <c r="B78" s="44"/>
      <c r="C78" s="45"/>
      <c r="D78" s="68" t="s">
        <v>61</v>
      </c>
      <c r="E78" s="46">
        <f>SUM(E79,E81)</f>
        <v>319443</v>
      </c>
      <c r="F78" s="87">
        <f>SUM(F79,F81)</f>
        <v>409475</v>
      </c>
    </row>
    <row r="79" spans="1:6" ht="12.75">
      <c r="A79" s="17"/>
      <c r="B79" s="17">
        <v>90001</v>
      </c>
      <c r="C79" s="15"/>
      <c r="D79" s="60" t="s">
        <v>29</v>
      </c>
      <c r="E79" s="24">
        <v>65450</v>
      </c>
      <c r="F79" s="83">
        <f>SUM(F80)</f>
        <v>159675</v>
      </c>
    </row>
    <row r="80" spans="1:6" ht="24">
      <c r="A80" s="7"/>
      <c r="B80" s="7"/>
      <c r="C80" s="30" t="s">
        <v>62</v>
      </c>
      <c r="D80" s="63" t="s">
        <v>63</v>
      </c>
      <c r="E80" s="31">
        <v>65450</v>
      </c>
      <c r="F80" s="84">
        <v>159675</v>
      </c>
    </row>
    <row r="81" spans="1:6" ht="12.75">
      <c r="A81" s="47"/>
      <c r="B81" s="47">
        <v>90095</v>
      </c>
      <c r="C81" s="16"/>
      <c r="D81" s="65" t="s">
        <v>44</v>
      </c>
      <c r="E81" s="49">
        <f>SUM(E82,E83,E84)</f>
        <v>253993</v>
      </c>
      <c r="F81" s="86">
        <f>SUM(F82:F84)</f>
        <v>249800</v>
      </c>
    </row>
    <row r="82" spans="1:6" ht="12.75">
      <c r="A82" s="25"/>
      <c r="B82" s="25"/>
      <c r="C82" s="26" t="s">
        <v>46</v>
      </c>
      <c r="D82" s="62" t="s">
        <v>30</v>
      </c>
      <c r="E82" s="27">
        <v>500</v>
      </c>
      <c r="F82" s="95">
        <v>500</v>
      </c>
    </row>
    <row r="83" spans="1:6" ht="12.75">
      <c r="A83" s="7"/>
      <c r="B83" s="7"/>
      <c r="C83" s="30" t="s">
        <v>47</v>
      </c>
      <c r="D83" s="63" t="s">
        <v>31</v>
      </c>
      <c r="E83" s="31">
        <v>47493</v>
      </c>
      <c r="F83" s="27">
        <v>49300</v>
      </c>
    </row>
    <row r="84" spans="1:6" ht="24">
      <c r="A84" s="7"/>
      <c r="B84" s="7"/>
      <c r="C84" s="30" t="s">
        <v>49</v>
      </c>
      <c r="D84" s="63" t="s">
        <v>32</v>
      </c>
      <c r="E84" s="31">
        <v>206000</v>
      </c>
      <c r="F84" s="31">
        <v>200000</v>
      </c>
    </row>
    <row r="85" spans="1:6" ht="12.75">
      <c r="A85" s="40">
        <v>921</v>
      </c>
      <c r="B85" s="40"/>
      <c r="C85" s="50"/>
      <c r="D85" s="72" t="s">
        <v>81</v>
      </c>
      <c r="E85" s="51">
        <f>SUM(E86)</f>
        <v>2000</v>
      </c>
      <c r="F85" s="87">
        <f>SUM(F86)</f>
        <v>0</v>
      </c>
    </row>
    <row r="86" spans="1:6" ht="12.75">
      <c r="A86" s="17"/>
      <c r="B86" s="17">
        <v>92195</v>
      </c>
      <c r="C86" s="16"/>
      <c r="D86" s="73" t="s">
        <v>44</v>
      </c>
      <c r="E86" s="49">
        <f>SUM(E87)</f>
        <v>2000</v>
      </c>
      <c r="F86" s="94">
        <f>SUM(F87)</f>
        <v>0</v>
      </c>
    </row>
    <row r="87" spans="1:6" ht="24">
      <c r="A87" s="25"/>
      <c r="B87" s="25"/>
      <c r="C87" s="20" t="s">
        <v>65</v>
      </c>
      <c r="D87" s="61" t="s">
        <v>72</v>
      </c>
      <c r="E87" s="21">
        <v>2000</v>
      </c>
      <c r="F87" s="95">
        <v>0</v>
      </c>
    </row>
    <row r="88" spans="1:6" s="4" customFormat="1" ht="12.75">
      <c r="A88" s="13"/>
      <c r="B88" s="52"/>
      <c r="C88" s="53"/>
      <c r="D88" s="74" t="s">
        <v>36</v>
      </c>
      <c r="E88" s="54">
        <f>SUM(E13,E16,E19,E29,E34,E52,E57,E63,E75,E78,E85)</f>
        <v>16298048</v>
      </c>
      <c r="F88" s="87">
        <f>SUM(F13,F16,F19,F29,F34,F52,F57,F63,F75,F78,F85)</f>
        <v>17442693</v>
      </c>
    </row>
    <row r="89" spans="4:6" ht="12.75">
      <c r="D89" s="75"/>
      <c r="E89" s="78"/>
      <c r="F89" s="7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Dobrzyń nad Wisłą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UMiG Dobrzyń</cp:lastModifiedBy>
  <cp:lastPrinted>2006-11-13T10:10:57Z</cp:lastPrinted>
  <dcterms:created xsi:type="dcterms:W3CDTF">2005-03-15T09:31:40Z</dcterms:created>
  <dcterms:modified xsi:type="dcterms:W3CDTF">2007-02-07T11:58:29Z</dcterms:modified>
  <cp:category/>
  <cp:version/>
  <cp:contentType/>
  <cp:contentStatus/>
</cp:coreProperties>
</file>