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<sst xmlns="http://schemas.openxmlformats.org/spreadsheetml/2006/main" count="48" uniqueCount="47">
  <si>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Lp</t>
  </si>
  <si>
    <t>Dz.</t>
  </si>
  <si>
    <t>Rozdział</t>
  </si>
  <si>
    <t>§</t>
  </si>
  <si>
    <t>Środki własne</t>
  </si>
  <si>
    <t>Wyszczególnienie</t>
  </si>
  <si>
    <t>Całkowity koszt zadania</t>
  </si>
  <si>
    <t>Pożyczki</t>
  </si>
  <si>
    <t>Rolnictwo i łowiectwo</t>
  </si>
  <si>
    <t>010</t>
  </si>
  <si>
    <t>01010</t>
  </si>
  <si>
    <t>Wykaz zadań inwestycyjnych 2006 rok</t>
  </si>
  <si>
    <t>Odwiert studni w Grochowalsku</t>
  </si>
  <si>
    <t>Budowa przyzagrodowych oczyszczalni ścieków</t>
  </si>
  <si>
    <t>Turystyka i wypoczynek</t>
  </si>
  <si>
    <t>Infrastruktura wodociągowa i sanitarna</t>
  </si>
  <si>
    <t>Budowa pomostu w Chalinie</t>
  </si>
  <si>
    <t>Pozostała dziłalność</t>
  </si>
  <si>
    <t>Zakup sprzętu komputerowego</t>
  </si>
  <si>
    <t>Zakup oprogramowania do systemu obiegu dokumentów</t>
  </si>
  <si>
    <t>Administracja publiczna</t>
  </si>
  <si>
    <t>Urzędy gmin</t>
  </si>
  <si>
    <t>Bezpieczeństwo publiczne i ochrona przeciwpożarowa</t>
  </si>
  <si>
    <t>Ochotnicze Straże Pożarne</t>
  </si>
  <si>
    <t>Gospodarka komunalna i ochrona środowiska</t>
  </si>
  <si>
    <t>Gospodarka ściekowa i ochrona wód</t>
  </si>
  <si>
    <t>Budowa zbiornika retencyjnego dla stacji uzdatniania wody w Dobrzyniu</t>
  </si>
  <si>
    <t>Wykup działki pod budowę zbiornika retencyjnego</t>
  </si>
  <si>
    <t>Razem:</t>
  </si>
  <si>
    <t>Oświata i Wychowanie</t>
  </si>
  <si>
    <t>Gimnazja</t>
  </si>
  <si>
    <t>Wymiana dachu - Gimnazjum w Krojczynie</t>
  </si>
  <si>
    <t>Usuwanie skutków klęsk żywiołowych</t>
  </si>
  <si>
    <t>Gospodarka mieszkaniowa</t>
  </si>
  <si>
    <t>Różne jednostki obsługi</t>
  </si>
  <si>
    <t>Docieplanie szczytów, malowanie elewcji - ul. Robotnucza 6</t>
  </si>
  <si>
    <t>Kanalizacja ulica Polna, Sportowej                          i Jakuba z Płomian</t>
  </si>
  <si>
    <t>Prace stabilizacyjne i melioracyjne wraz z budową kanalizacji deszczowej, sanitarnej i przeniesienie ulicy Zjazd</t>
  </si>
  <si>
    <t>Zakup kosiarki</t>
  </si>
  <si>
    <t>Zakup pieca na ciepłą wodę</t>
  </si>
  <si>
    <t>Zakup samochodu do ratownictwa chemiczno-ekologicznego dla jednostki OSP w Dobrzyniu nad Wisłą</t>
  </si>
  <si>
    <t>Budowa kanalizacji ul. Słowackiego i Mickiewicza</t>
  </si>
  <si>
    <t>Zakup pługa</t>
  </si>
  <si>
    <t>Załącznik Nr 3</t>
  </si>
  <si>
    <t>Zakup motoreduktora dla oczyszczalni ścieków</t>
  </si>
  <si>
    <t>Badanie gruntu, ocena terenu i lokalizacja przyzagrodowych oczyszczalni</t>
  </si>
  <si>
    <t>Dotacje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</si>
</sst>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1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workbookViewId="0" topLeftCell="C38">
      <selection activeCell="I5" sqref="I5"/>
    </sheetView>
  </sheetViews>
  <sheetFormatPr defaultColWidth="9.140625" defaultRowHeight="12.75"/>
  <cols>
    <col min="1" max="1" width="6.57421875" style="2" customWidth="1"/>
    <col min="2" max="2" width="32.8515625" style="14" customWidth="1"/>
    <col min="3" max="3" width="7.7109375" style="2" customWidth="1"/>
    <col min="4" max="4" width="11.00390625" style="2" customWidth="1"/>
    <col min="5" max="5" width="6.421875" style="2" customWidth="1"/>
    <col min="6" max="6" width="16.00390625" style="4" customWidth="1"/>
    <col min="7" max="7" width="14.7109375" style="4" customWidth="1"/>
    <col min="8" max="8" width="13.421875" style="4" customWidth="1"/>
    <col min="9" max="9" width="13.00390625" style="4" customWidth="1"/>
  </cols>
  <sheetData>
    <row r="2" spans="7:10" ht="15.75">
      <c r="G2" s="40" t="s">
        <v>43</v>
      </c>
      <c r="H2" s="41"/>
      <c r="I2" s="41"/>
      <c r="J2" s="41"/>
    </row>
    <row r="3" spans="1:8" ht="15.75">
      <c r="A3" s="38" t="s">
        <v>11</v>
      </c>
      <c r="B3" s="38"/>
      <c r="C3" s="39"/>
      <c r="D3" s="39"/>
      <c r="E3" s="39"/>
      <c r="F3" s="39"/>
      <c r="G3" s="39"/>
      <c r="H3" s="39"/>
    </row>
    <row r="5" spans="1:9" ht="25.5">
      <c r="A5" s="1" t="s">
        <v>0</v>
      </c>
      <c r="B5" s="1" t="s">
        <v>5</v>
      </c>
      <c r="C5" s="1" t="s">
        <v>1</v>
      </c>
      <c r="D5" s="1" t="s">
        <v>2</v>
      </c>
      <c r="E5" s="1" t="s">
        <v>3</v>
      </c>
      <c r="F5" s="1" t="s">
        <v>6</v>
      </c>
      <c r="G5" s="1" t="s">
        <v>4</v>
      </c>
      <c r="H5" s="1" t="s">
        <v>7</v>
      </c>
      <c r="I5" s="1" t="s">
        <v>46</v>
      </c>
    </row>
    <row r="6" spans="1:9" s="7" customFormat="1" ht="12.75">
      <c r="A6" s="5">
        <v>1</v>
      </c>
      <c r="B6" s="16" t="s">
        <v>8</v>
      </c>
      <c r="C6" s="6" t="s">
        <v>9</v>
      </c>
      <c r="D6" s="5"/>
      <c r="E6" s="5"/>
      <c r="F6" s="11">
        <f>SUM(F7)</f>
        <v>841575</v>
      </c>
      <c r="G6" s="11">
        <f>SUM(G7)</f>
        <v>291775</v>
      </c>
      <c r="H6" s="11">
        <f>SUM(H7)</f>
        <v>549800</v>
      </c>
      <c r="I6" s="11"/>
    </row>
    <row r="7" spans="1:9" s="10" customFormat="1" ht="12.75">
      <c r="A7" s="8"/>
      <c r="B7" s="15" t="s">
        <v>15</v>
      </c>
      <c r="C7" s="8"/>
      <c r="D7" s="9" t="s">
        <v>10</v>
      </c>
      <c r="E7" s="8"/>
      <c r="F7" s="12">
        <f>SUM(F8:F10)</f>
        <v>841575</v>
      </c>
      <c r="G7" s="12">
        <f>SUM(G8:G10)</f>
        <v>291775</v>
      </c>
      <c r="H7" s="12">
        <f>SUM(H10)</f>
        <v>549800</v>
      </c>
      <c r="I7" s="12"/>
    </row>
    <row r="8" spans="1:9" s="14" customFormat="1" ht="12">
      <c r="A8" s="22"/>
      <c r="B8" s="23" t="s">
        <v>12</v>
      </c>
      <c r="C8" s="22"/>
      <c r="D8" s="22"/>
      <c r="E8" s="22">
        <v>6050</v>
      </c>
      <c r="F8" s="24">
        <v>160000</v>
      </c>
      <c r="G8" s="24">
        <v>160000</v>
      </c>
      <c r="H8" s="24"/>
      <c r="I8" s="24"/>
    </row>
    <row r="9" spans="1:9" s="14" customFormat="1" ht="36">
      <c r="A9" s="22"/>
      <c r="B9" s="23" t="s">
        <v>45</v>
      </c>
      <c r="C9" s="22"/>
      <c r="D9" s="22"/>
      <c r="E9" s="22">
        <v>6050</v>
      </c>
      <c r="F9" s="24">
        <v>15000</v>
      </c>
      <c r="G9" s="24">
        <v>15000</v>
      </c>
      <c r="H9" s="24"/>
      <c r="I9" s="24"/>
    </row>
    <row r="10" spans="1:9" s="14" customFormat="1" ht="24">
      <c r="A10" s="22"/>
      <c r="B10" s="23" t="s">
        <v>13</v>
      </c>
      <c r="C10" s="22"/>
      <c r="D10" s="22"/>
      <c r="E10" s="22">
        <v>6050</v>
      </c>
      <c r="F10" s="24">
        <v>666575</v>
      </c>
      <c r="G10" s="24">
        <v>116775</v>
      </c>
      <c r="H10" s="24">
        <v>549800</v>
      </c>
      <c r="I10" s="24"/>
    </row>
    <row r="11" spans="1:9" s="7" customFormat="1" ht="12.75">
      <c r="A11" s="5">
        <v>2</v>
      </c>
      <c r="B11" s="16" t="s">
        <v>14</v>
      </c>
      <c r="C11" s="5">
        <v>630</v>
      </c>
      <c r="D11" s="5"/>
      <c r="E11" s="5"/>
      <c r="F11" s="11">
        <f>SUM(F12)</f>
        <v>167000</v>
      </c>
      <c r="G11" s="11">
        <f>SUM(G12)</f>
        <v>167000</v>
      </c>
      <c r="H11" s="11"/>
      <c r="I11" s="11"/>
    </row>
    <row r="12" spans="1:9" s="10" customFormat="1" ht="12.75">
      <c r="A12" s="8"/>
      <c r="B12" s="15" t="s">
        <v>17</v>
      </c>
      <c r="C12" s="8"/>
      <c r="D12" s="8">
        <v>63095</v>
      </c>
      <c r="E12" s="8"/>
      <c r="F12" s="12">
        <v>167000</v>
      </c>
      <c r="G12" s="12">
        <v>167000</v>
      </c>
      <c r="H12" s="12"/>
      <c r="I12" s="12"/>
    </row>
    <row r="13" spans="1:9" s="14" customFormat="1" ht="12">
      <c r="A13" s="22"/>
      <c r="B13" s="23" t="s">
        <v>16</v>
      </c>
      <c r="C13" s="22"/>
      <c r="D13" s="22"/>
      <c r="E13" s="22">
        <v>6050</v>
      </c>
      <c r="F13" s="24">
        <v>167000</v>
      </c>
      <c r="G13" s="24">
        <v>167000</v>
      </c>
      <c r="H13" s="24"/>
      <c r="I13" s="24"/>
    </row>
    <row r="14" spans="1:9" s="32" customFormat="1" ht="12">
      <c r="A14" s="29">
        <v>3</v>
      </c>
      <c r="B14" s="30" t="s">
        <v>33</v>
      </c>
      <c r="C14" s="29">
        <v>700</v>
      </c>
      <c r="D14" s="29"/>
      <c r="E14" s="29"/>
      <c r="F14" s="31">
        <f>SUM(F15)</f>
        <v>90000</v>
      </c>
      <c r="G14" s="31">
        <f>SUM(G15)</f>
        <v>90000</v>
      </c>
      <c r="H14" s="31"/>
      <c r="I14" s="31"/>
    </row>
    <row r="15" spans="1:9" s="36" customFormat="1" ht="12">
      <c r="A15" s="33"/>
      <c r="B15" s="34" t="s">
        <v>34</v>
      </c>
      <c r="C15" s="33"/>
      <c r="D15" s="33">
        <v>70004</v>
      </c>
      <c r="E15" s="33"/>
      <c r="F15" s="35">
        <f>SUM(F16,F17,F18)</f>
        <v>90000</v>
      </c>
      <c r="G15" s="35">
        <f>SUM(G16,G17,G18)</f>
        <v>90000</v>
      </c>
      <c r="H15" s="35"/>
      <c r="I15" s="35"/>
    </row>
    <row r="16" spans="1:9" s="14" customFormat="1" ht="24">
      <c r="A16" s="22"/>
      <c r="B16" s="23" t="s">
        <v>35</v>
      </c>
      <c r="C16" s="22"/>
      <c r="D16" s="22"/>
      <c r="E16" s="22">
        <v>6050</v>
      </c>
      <c r="F16" s="24">
        <v>40000</v>
      </c>
      <c r="G16" s="24">
        <v>40000</v>
      </c>
      <c r="H16" s="24"/>
      <c r="I16" s="24"/>
    </row>
    <row r="17" spans="1:9" s="14" customFormat="1" ht="12">
      <c r="A17" s="22"/>
      <c r="B17" s="23" t="s">
        <v>38</v>
      </c>
      <c r="C17" s="22"/>
      <c r="D17" s="22"/>
      <c r="E17" s="22">
        <v>6060</v>
      </c>
      <c r="F17" s="24">
        <v>5000</v>
      </c>
      <c r="G17" s="24">
        <v>5000</v>
      </c>
      <c r="H17" s="24"/>
      <c r="I17" s="24"/>
    </row>
    <row r="18" spans="1:9" s="14" customFormat="1" ht="12">
      <c r="A18" s="22"/>
      <c r="B18" s="23" t="s">
        <v>39</v>
      </c>
      <c r="C18" s="22"/>
      <c r="D18" s="22"/>
      <c r="E18" s="22">
        <v>6060</v>
      </c>
      <c r="F18" s="24">
        <v>45000</v>
      </c>
      <c r="G18" s="24">
        <v>45000</v>
      </c>
      <c r="H18" s="24"/>
      <c r="I18" s="24"/>
    </row>
    <row r="19" spans="1:9" s="7" customFormat="1" ht="12.75">
      <c r="A19" s="5">
        <v>4</v>
      </c>
      <c r="B19" s="18" t="s">
        <v>20</v>
      </c>
      <c r="C19" s="5">
        <v>750</v>
      </c>
      <c r="D19" s="5"/>
      <c r="E19" s="5"/>
      <c r="F19" s="11">
        <f>SUM(F20)</f>
        <v>53500</v>
      </c>
      <c r="G19" s="11">
        <f>SUM(F20)</f>
        <v>53500</v>
      </c>
      <c r="H19" s="11"/>
      <c r="I19" s="11"/>
    </row>
    <row r="20" spans="1:9" s="10" customFormat="1" ht="12.75">
      <c r="A20" s="8"/>
      <c r="B20" s="19" t="s">
        <v>21</v>
      </c>
      <c r="C20" s="8"/>
      <c r="D20" s="8">
        <v>75023</v>
      </c>
      <c r="E20" s="8"/>
      <c r="F20" s="12">
        <f>SUM(F21:F22)</f>
        <v>53500</v>
      </c>
      <c r="G20" s="12">
        <f>SUM(G21:G22)</f>
        <v>53500</v>
      </c>
      <c r="H20" s="12"/>
      <c r="I20" s="12"/>
    </row>
    <row r="21" spans="1:9" ht="12.75">
      <c r="A21" s="3"/>
      <c r="B21" s="17" t="s">
        <v>18</v>
      </c>
      <c r="C21" s="3"/>
      <c r="D21" s="3"/>
      <c r="E21" s="3">
        <v>6060</v>
      </c>
      <c r="F21" s="13">
        <v>23500</v>
      </c>
      <c r="G21" s="13">
        <v>23500</v>
      </c>
      <c r="H21" s="13"/>
      <c r="I21" s="13"/>
    </row>
    <row r="22" spans="1:9" s="14" customFormat="1" ht="24">
      <c r="A22" s="22"/>
      <c r="B22" s="23" t="s">
        <v>19</v>
      </c>
      <c r="C22" s="22"/>
      <c r="D22" s="22"/>
      <c r="E22" s="22">
        <v>6060</v>
      </c>
      <c r="F22" s="24">
        <v>30000</v>
      </c>
      <c r="G22" s="24">
        <v>30000</v>
      </c>
      <c r="H22" s="24"/>
      <c r="I22" s="24"/>
    </row>
    <row r="23" spans="1:9" s="7" customFormat="1" ht="22.5">
      <c r="A23" s="5">
        <v>5</v>
      </c>
      <c r="B23" s="18" t="s">
        <v>22</v>
      </c>
      <c r="C23" s="5">
        <v>754</v>
      </c>
      <c r="D23" s="5"/>
      <c r="E23" s="5"/>
      <c r="F23" s="11">
        <f>SUM(F24)</f>
        <v>250000</v>
      </c>
      <c r="G23" s="11">
        <f>SUM(G24)</f>
        <v>50000</v>
      </c>
      <c r="H23" s="11">
        <f>SUM(H24)</f>
        <v>200000</v>
      </c>
      <c r="I23" s="11"/>
    </row>
    <row r="24" spans="1:9" s="10" customFormat="1" ht="12.75">
      <c r="A24" s="8"/>
      <c r="B24" s="19" t="s">
        <v>23</v>
      </c>
      <c r="C24" s="8"/>
      <c r="D24" s="8">
        <v>75412</v>
      </c>
      <c r="E24" s="8"/>
      <c r="F24" s="12">
        <f>SUM(F25)</f>
        <v>250000</v>
      </c>
      <c r="G24" s="12">
        <f>SUM(G25)</f>
        <v>50000</v>
      </c>
      <c r="H24" s="12">
        <v>200000</v>
      </c>
      <c r="I24" s="12"/>
    </row>
    <row r="25" spans="1:9" s="14" customFormat="1" ht="36">
      <c r="A25" s="22"/>
      <c r="B25" s="23" t="s">
        <v>40</v>
      </c>
      <c r="C25" s="22"/>
      <c r="D25" s="22"/>
      <c r="E25" s="22">
        <v>6060</v>
      </c>
      <c r="F25" s="24">
        <v>250000</v>
      </c>
      <c r="G25" s="24">
        <v>50000</v>
      </c>
      <c r="H25" s="24">
        <v>200000</v>
      </c>
      <c r="I25" s="24"/>
    </row>
    <row r="26" spans="1:9" s="7" customFormat="1" ht="12.75">
      <c r="A26" s="5">
        <v>6</v>
      </c>
      <c r="B26" s="18" t="s">
        <v>29</v>
      </c>
      <c r="C26" s="5">
        <v>801</v>
      </c>
      <c r="D26" s="5"/>
      <c r="E26" s="5"/>
      <c r="F26" s="11">
        <f>SUM(F27)</f>
        <v>10000</v>
      </c>
      <c r="G26" s="11">
        <f>SUM(G27)</f>
        <v>10000</v>
      </c>
      <c r="H26" s="11"/>
      <c r="I26" s="11"/>
    </row>
    <row r="27" spans="1:9" s="10" customFormat="1" ht="12.75">
      <c r="A27" s="8"/>
      <c r="B27" s="19" t="s">
        <v>30</v>
      </c>
      <c r="C27" s="8"/>
      <c r="D27" s="8">
        <v>80110</v>
      </c>
      <c r="E27" s="8"/>
      <c r="F27" s="12">
        <f>SUM(F28)</f>
        <v>10000</v>
      </c>
      <c r="G27" s="12">
        <f>SUM(G28)</f>
        <v>10000</v>
      </c>
      <c r="H27" s="12"/>
      <c r="I27" s="12"/>
    </row>
    <row r="28" spans="1:9" s="14" customFormat="1" ht="24">
      <c r="A28" s="22"/>
      <c r="B28" s="23" t="s">
        <v>31</v>
      </c>
      <c r="C28" s="22"/>
      <c r="D28" s="22"/>
      <c r="E28" s="22">
        <v>6050</v>
      </c>
      <c r="F28" s="24">
        <v>10000</v>
      </c>
      <c r="G28" s="24">
        <v>10000</v>
      </c>
      <c r="H28" s="24"/>
      <c r="I28" s="24"/>
    </row>
    <row r="29" spans="1:9" s="7" customFormat="1" ht="22.5">
      <c r="A29" s="5">
        <v>7</v>
      </c>
      <c r="B29" s="18" t="s">
        <v>24</v>
      </c>
      <c r="C29" s="5">
        <v>900</v>
      </c>
      <c r="D29" s="5"/>
      <c r="E29" s="5"/>
      <c r="F29" s="11">
        <f>SUM(F30,F35,F42)</f>
        <v>1120722</v>
      </c>
      <c r="G29" s="11">
        <f>SUM(G30,G35,G42)</f>
        <v>333542</v>
      </c>
      <c r="H29" s="11">
        <f>SUM(H30,H35)</f>
        <v>149515</v>
      </c>
      <c r="I29" s="11">
        <f>SUM(I35)</f>
        <v>637665</v>
      </c>
    </row>
    <row r="30" spans="1:9" s="10" customFormat="1" ht="12.75">
      <c r="A30" s="8"/>
      <c r="B30" s="19" t="s">
        <v>25</v>
      </c>
      <c r="C30" s="8"/>
      <c r="D30" s="8">
        <v>90001</v>
      </c>
      <c r="E30" s="8"/>
      <c r="F30" s="12">
        <f>SUM(F31,F32,F33,F34)</f>
        <v>239000</v>
      </c>
      <c r="G30" s="12">
        <f>SUM(G31:G32,G33,G34)</f>
        <v>239000</v>
      </c>
      <c r="H30" s="12"/>
      <c r="I30" s="12"/>
    </row>
    <row r="31" spans="1:9" s="14" customFormat="1" ht="24">
      <c r="A31" s="22"/>
      <c r="B31" s="23" t="s">
        <v>26</v>
      </c>
      <c r="C31" s="22"/>
      <c r="D31" s="22"/>
      <c r="E31" s="22">
        <v>6050</v>
      </c>
      <c r="F31" s="24">
        <v>200000</v>
      </c>
      <c r="G31" s="24">
        <v>200000</v>
      </c>
      <c r="H31" s="24"/>
      <c r="I31" s="24"/>
    </row>
    <row r="32" spans="1:9" s="14" customFormat="1" ht="24">
      <c r="A32" s="22"/>
      <c r="B32" s="23" t="s">
        <v>41</v>
      </c>
      <c r="C32" s="22"/>
      <c r="D32" s="22"/>
      <c r="E32" s="22">
        <v>6050</v>
      </c>
      <c r="F32" s="24">
        <v>20000</v>
      </c>
      <c r="G32" s="24">
        <v>20000</v>
      </c>
      <c r="H32" s="24"/>
      <c r="I32" s="24"/>
    </row>
    <row r="33" spans="1:9" s="14" customFormat="1" ht="24">
      <c r="A33" s="22"/>
      <c r="B33" s="23" t="s">
        <v>44</v>
      </c>
      <c r="C33" s="22"/>
      <c r="D33" s="22"/>
      <c r="E33" s="22">
        <v>6060</v>
      </c>
      <c r="F33" s="24">
        <v>4000</v>
      </c>
      <c r="G33" s="24">
        <v>4000</v>
      </c>
      <c r="H33" s="24"/>
      <c r="I33" s="24"/>
    </row>
    <row r="34" spans="1:9" s="14" customFormat="1" ht="24">
      <c r="A34" s="22"/>
      <c r="B34" s="23" t="s">
        <v>27</v>
      </c>
      <c r="C34" s="22"/>
      <c r="D34" s="22"/>
      <c r="E34" s="22">
        <v>6060</v>
      </c>
      <c r="F34" s="24">
        <v>15000</v>
      </c>
      <c r="G34" s="24">
        <v>15000</v>
      </c>
      <c r="H34" s="24"/>
      <c r="I34" s="24"/>
    </row>
    <row r="35" spans="1:9" s="10" customFormat="1" ht="12.75">
      <c r="A35" s="8"/>
      <c r="B35" s="19" t="s">
        <v>32</v>
      </c>
      <c r="C35" s="8"/>
      <c r="D35" s="8">
        <v>90078</v>
      </c>
      <c r="E35" s="8"/>
      <c r="F35" s="12">
        <f>SUM(G35,H35,I35)</f>
        <v>866722</v>
      </c>
      <c r="G35" s="12">
        <f>SUM(G37,G40)</f>
        <v>79542</v>
      </c>
      <c r="H35" s="12">
        <f>SUM(H36,H40)</f>
        <v>149515</v>
      </c>
      <c r="I35" s="12">
        <f>SUM(I38,I41)</f>
        <v>637665</v>
      </c>
    </row>
    <row r="36" spans="1:9" s="28" customFormat="1" ht="36">
      <c r="A36" s="25"/>
      <c r="B36" s="26" t="s">
        <v>37</v>
      </c>
      <c r="C36" s="25"/>
      <c r="D36" s="25"/>
      <c r="E36" s="25"/>
      <c r="F36" s="37">
        <f>SUM(G36,H36,I36)</f>
        <v>88847</v>
      </c>
      <c r="G36" s="37">
        <v>49242</v>
      </c>
      <c r="H36" s="37"/>
      <c r="I36" s="37">
        <v>39605</v>
      </c>
    </row>
    <row r="37" spans="1:9" s="28" customFormat="1" ht="12">
      <c r="A37" s="25"/>
      <c r="B37" s="26"/>
      <c r="C37" s="25"/>
      <c r="D37" s="25"/>
      <c r="E37" s="25">
        <v>6050</v>
      </c>
      <c r="F37" s="27">
        <v>49242</v>
      </c>
      <c r="G37" s="27">
        <v>49242</v>
      </c>
      <c r="H37" s="27"/>
      <c r="I37" s="27"/>
    </row>
    <row r="38" spans="1:9" s="28" customFormat="1" ht="12">
      <c r="A38" s="25"/>
      <c r="B38" s="26"/>
      <c r="C38" s="25"/>
      <c r="D38" s="25"/>
      <c r="E38" s="25">
        <v>6053</v>
      </c>
      <c r="F38" s="27">
        <v>39605</v>
      </c>
      <c r="G38" s="27"/>
      <c r="H38" s="27"/>
      <c r="I38" s="27">
        <v>39605</v>
      </c>
    </row>
    <row r="39" spans="1:9" s="28" customFormat="1" ht="24">
      <c r="A39" s="25"/>
      <c r="B39" s="26" t="s">
        <v>36</v>
      </c>
      <c r="C39" s="25"/>
      <c r="D39" s="25"/>
      <c r="E39" s="25"/>
      <c r="F39" s="37">
        <f>SUM(F40,F41)</f>
        <v>777875</v>
      </c>
      <c r="G39" s="37">
        <v>30300</v>
      </c>
      <c r="H39" s="37">
        <v>149515</v>
      </c>
      <c r="I39" s="37">
        <v>598060</v>
      </c>
    </row>
    <row r="40" spans="1:9" s="28" customFormat="1" ht="12">
      <c r="A40" s="25"/>
      <c r="B40" s="26"/>
      <c r="C40" s="25"/>
      <c r="D40" s="25"/>
      <c r="E40" s="25">
        <v>6050</v>
      </c>
      <c r="F40" s="27">
        <f>SUM(G40,H40,I40)</f>
        <v>179815</v>
      </c>
      <c r="G40" s="27">
        <v>30300</v>
      </c>
      <c r="H40" s="27">
        <v>149515</v>
      </c>
      <c r="I40" s="27"/>
    </row>
    <row r="41" spans="1:9" s="28" customFormat="1" ht="12">
      <c r="A41" s="25"/>
      <c r="B41" s="26"/>
      <c r="C41" s="25"/>
      <c r="D41" s="25"/>
      <c r="E41" s="25">
        <v>6053</v>
      </c>
      <c r="F41" s="27">
        <v>598060</v>
      </c>
      <c r="G41" s="27"/>
      <c r="H41" s="27"/>
      <c r="I41" s="27">
        <v>598060</v>
      </c>
    </row>
    <row r="42" spans="1:9" s="28" customFormat="1" ht="12">
      <c r="A42" s="33"/>
      <c r="B42" s="34" t="s">
        <v>17</v>
      </c>
      <c r="C42" s="33"/>
      <c r="D42" s="33">
        <v>90095</v>
      </c>
      <c r="E42" s="33"/>
      <c r="F42" s="35">
        <f>SUM(F43)</f>
        <v>15000</v>
      </c>
      <c r="G42" s="35">
        <f>SUM(G43)</f>
        <v>15000</v>
      </c>
      <c r="H42" s="35"/>
      <c r="I42" s="35"/>
    </row>
    <row r="43" spans="1:9" s="28" customFormat="1" ht="12">
      <c r="A43" s="25"/>
      <c r="B43" s="26" t="s">
        <v>42</v>
      </c>
      <c r="C43" s="25"/>
      <c r="D43" s="25"/>
      <c r="E43" s="25">
        <v>6050</v>
      </c>
      <c r="F43" s="27">
        <v>15000</v>
      </c>
      <c r="G43" s="27">
        <v>15000</v>
      </c>
      <c r="H43" s="27"/>
      <c r="I43" s="27"/>
    </row>
    <row r="44" spans="1:9" s="7" customFormat="1" ht="12.75">
      <c r="A44" s="5"/>
      <c r="B44" s="20" t="s">
        <v>28</v>
      </c>
      <c r="C44" s="5"/>
      <c r="D44" s="5"/>
      <c r="E44" s="5"/>
      <c r="F44" s="11">
        <f>F6+F11+F14+F19+F23+F26+F29</f>
        <v>2532797</v>
      </c>
      <c r="G44" s="11">
        <f>SUM(G6,G11,G14,G19,G23,G26,G29)</f>
        <v>995817</v>
      </c>
      <c r="H44" s="11">
        <f>SUM(H6,H23,H29)</f>
        <v>899315</v>
      </c>
      <c r="I44" s="11">
        <f>SUM(I29)</f>
        <v>637665</v>
      </c>
    </row>
    <row r="45" ht="12.75">
      <c r="F45" s="21"/>
    </row>
  </sheetData>
  <mergeCells count="2">
    <mergeCell ref="A3:H3"/>
    <mergeCell ref="G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Dobrzyń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Dobrzyń</dc:creator>
  <cp:keywords/>
  <dc:description/>
  <cp:lastModifiedBy>UMiG Dobrzyń</cp:lastModifiedBy>
  <cp:lastPrinted>2006-10-10T07:51:50Z</cp:lastPrinted>
  <dcterms:created xsi:type="dcterms:W3CDTF">2005-11-10T18:25:00Z</dcterms:created>
  <dcterms:modified xsi:type="dcterms:W3CDTF">2006-10-18T06:36:02Z</dcterms:modified>
  <cp:category/>
  <cp:version/>
  <cp:contentType/>
  <cp:contentStatus/>
</cp:coreProperties>
</file>